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60" windowHeight="4950" tabRatio="924" activeTab="0"/>
  </bookViews>
  <sheets>
    <sheet name="Segm. overview YTD" sheetId="1" r:id="rId1"/>
    <sheet name="Segm. Austria YTD" sheetId="2" r:id="rId2"/>
    <sheet name="Segm. CEE YTD" sheetId="3" r:id="rId3"/>
    <sheet name="Segm. overview quarterly" sheetId="4" r:id="rId4"/>
    <sheet name="Segm. Austria quarterly" sheetId="5" r:id="rId5"/>
    <sheet name="Segm. CEE quarterly" sheetId="6" r:id="rId6"/>
  </sheets>
  <definedNames>
    <definedName name="_xlnm.Print_Area" localSheetId="4">'Segm. Austria quarterly'!$A$1:$G$63</definedName>
    <definedName name="_xlnm.Print_Area" localSheetId="1">'Segm. Austria YTD'!$A$1:$G$63</definedName>
    <definedName name="_xlnm.Print_Area" localSheetId="5">'Segm. CEE quarterly'!$A$1:$G$162</definedName>
    <definedName name="_xlnm.Print_Area" localSheetId="2">'Segm. CEE YTD'!$A$1:$G$162</definedName>
    <definedName name="_xlnm.Print_Area" localSheetId="3">'Segm. overview quarterly'!$A$1:$G$102</definedName>
    <definedName name="_xlnm.Print_Area" localSheetId="0">'Segm. overview YTD'!$A$1:$G$102</definedName>
  </definedNames>
  <calcPr fullCalcOnLoad="1"/>
</workbook>
</file>

<file path=xl/sharedStrings.xml><?xml version="1.0" encoding="utf-8"?>
<sst xmlns="http://schemas.openxmlformats.org/spreadsheetml/2006/main" count="156" uniqueCount="54">
  <si>
    <t>*) The "Other result" line item includes the following P&amp;L positions: other operating result, income from financial assets - at fair value through profit or loss, income from financial assets - available for sale, income from financial assets - held to maturity.</t>
  </si>
  <si>
    <t>Erste Bank Group - divisional quarterly reporting*</t>
  </si>
  <si>
    <t>Divisional quarterly reporting - Retail &amp; SME Austria: details*</t>
  </si>
  <si>
    <t>Divisional quarterly reporting - Retail &amp; SME Central and Eastern Europe: details*</t>
  </si>
  <si>
    <t>*) The "Other result" line item includes the following P&amp;L positions: other operating result, income from financial assets - at fair value through profit or loss, income from financial assets - available for sale, income from financial assets - held to ma</t>
  </si>
  <si>
    <t>Corporate Center</t>
  </si>
  <si>
    <t>Total group</t>
  </si>
  <si>
    <t>Q1 07</t>
  </si>
  <si>
    <t>Q2 07</t>
  </si>
  <si>
    <t>Q3 07</t>
  </si>
  <si>
    <t>Q4 07</t>
  </si>
  <si>
    <t>Q1 08</t>
  </si>
  <si>
    <t>Q2 08</t>
  </si>
  <si>
    <t>Retail &amp; SME</t>
  </si>
  <si>
    <t>in EUR million</t>
  </si>
  <si>
    <t>Net interest income</t>
  </si>
  <si>
    <t>Risk provisions</t>
  </si>
  <si>
    <t xml:space="preserve">Net fee and commission income </t>
  </si>
  <si>
    <t>Net trading result</t>
  </si>
  <si>
    <t>General administrative expenses</t>
  </si>
  <si>
    <t>Other result</t>
  </si>
  <si>
    <t>Pre-tax profit</t>
  </si>
  <si>
    <t>Taxes on income</t>
  </si>
  <si>
    <t>After-tax profit from discontinued ops</t>
  </si>
  <si>
    <t xml:space="preserve">Minority interests  </t>
  </si>
  <si>
    <t>Net profit after minorities</t>
  </si>
  <si>
    <t>Average risk-weighted assets</t>
  </si>
  <si>
    <t>Average attributed equity</t>
  </si>
  <si>
    <t xml:space="preserve">Cost/income ratio </t>
  </si>
  <si>
    <t>ROE based on net profit</t>
  </si>
  <si>
    <t>Group Corporate &amp; Investment Banking</t>
  </si>
  <si>
    <t>Group Markets</t>
  </si>
  <si>
    <t>nm</t>
  </si>
  <si>
    <t xml:space="preserve">Austria  </t>
  </si>
  <si>
    <t>Erste Bank Oesterreich</t>
  </si>
  <si>
    <t>Savings Banks</t>
  </si>
  <si>
    <t>Central and Eastern Europe</t>
  </si>
  <si>
    <t xml:space="preserve">Czech Republic  </t>
  </si>
  <si>
    <t xml:space="preserve">Romania  </t>
  </si>
  <si>
    <t xml:space="preserve">Hungary  </t>
  </si>
  <si>
    <t xml:space="preserve">Serbia  </t>
  </si>
  <si>
    <t>Ukraine</t>
  </si>
  <si>
    <t>1-3 07</t>
  </si>
  <si>
    <t>1-6 07</t>
  </si>
  <si>
    <t>1-9 07</t>
  </si>
  <si>
    <t>1-3 08</t>
  </si>
  <si>
    <t>1-6 08</t>
  </si>
  <si>
    <t xml:space="preserve">Romania </t>
  </si>
  <si>
    <t xml:space="preserve">Slovakia </t>
  </si>
  <si>
    <t>Croatia</t>
  </si>
  <si>
    <t xml:space="preserve">Serbia </t>
  </si>
  <si>
    <t xml:space="preserve">Austria </t>
  </si>
  <si>
    <t xml:space="preserve">Hungary </t>
  </si>
  <si>
    <t xml:space="preserve">Croatia </t>
  </si>
</sst>
</file>

<file path=xl/styles.xml><?xml version="1.0" encoding="utf-8"?>
<styleSheet xmlns="http://schemas.openxmlformats.org/spreadsheetml/2006/main">
  <numFmts count="42">
    <numFmt numFmtId="5" formatCode="&quot;EUR&quot;\ #,##0;\-&quot;EUR&quot;\ #,##0"/>
    <numFmt numFmtId="6" formatCode="&quot;EUR&quot;\ #,##0;[Red]\-&quot;EUR&quot;\ #,##0"/>
    <numFmt numFmtId="7" formatCode="&quot;EUR&quot;\ #,##0.00;\-&quot;EUR&quot;\ #,##0.00"/>
    <numFmt numFmtId="8" formatCode="&quot;EUR&quot;\ #,##0.00;[Red]\-&quot;EUR&quot;\ #,##0.00"/>
    <numFmt numFmtId="42" formatCode="_-&quot;EUR&quot;\ * #,##0_-;\-&quot;EUR&quot;\ * #,##0_-;_-&quot;EUR&quot;\ * &quot;-&quot;_-;_-@_-"/>
    <numFmt numFmtId="41" formatCode="_-* #,##0_-;\-* #,##0_-;_-* &quot;-&quot;_-;_-@_-"/>
    <numFmt numFmtId="44" formatCode="_-&quot;EUR&quot;\ * #,##0.00_-;\-&quot;EUR&quot;\ * #,##0.00_-;_-&quot;EU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&quot; DM&quot;_-;\-* #,##0&quot; DM&quot;_-;_-* &quot;-&quot;&quot; DM&quot;_-;_-@_-"/>
    <numFmt numFmtId="171" formatCode="_-* #,##0_ _D_M_-;\-* #,##0_ _D_M_-;_-* &quot;-&quot;_ _D_M_-;_-@_-"/>
    <numFmt numFmtId="172" formatCode="_-* #,##0.00&quot; DM&quot;_-;\-* #,##0.00&quot; DM&quot;_-;_-* &quot;-&quot;??&quot; DM&quot;_-;_-@_-"/>
    <numFmt numFmtId="173" formatCode="_-* #,##0.00_ _D_M_-;\-* #,##0.00_ _D_M_-;_-* &quot;-&quot;??_ _D_M_-;_-@_-"/>
    <numFmt numFmtId="174" formatCode="0.0"/>
    <numFmt numFmtId="175" formatCode="#,##0.0;\(#,##0.0\)"/>
    <numFmt numFmtId="176" formatCode="#,##0;\(#,##0\)"/>
    <numFmt numFmtId="177" formatCode="#,##0.0"/>
    <numFmt numFmtId="178" formatCode="0.0%"/>
    <numFmt numFmtId="179" formatCode="#,##0.0_ ;\(#,##0.0\)\ 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_ ;\-#,##0.0\ "/>
    <numFmt numFmtId="185" formatCode="0.000"/>
    <numFmt numFmtId="186" formatCode="#,##0.00;\(#,##0.00\)"/>
    <numFmt numFmtId="187" formatCode="#,##0.000;\(#,##0.000\)"/>
    <numFmt numFmtId="188" formatCode="0.0;\(0.0\)"/>
    <numFmt numFmtId="189" formatCode="\ #,##0_);\(#,##0\)"/>
    <numFmt numFmtId="190" formatCode="\ #,##0.0_);\(#,##0.0\)"/>
    <numFmt numFmtId="191" formatCode="0.0%_);\(0.0%\)"/>
    <numFmt numFmtId="192" formatCode="mmm\ yy"/>
    <numFmt numFmtId="193" formatCode="yyyy"/>
    <numFmt numFmtId="194" formatCode="[$-809]mmm\ yy"/>
    <numFmt numFmtId="195" formatCode="[$-C07]dddd\,\ dd\.\ mmmm\ yyyy"/>
    <numFmt numFmtId="196" formatCode="\ #,##0.00_);\(#,##0.00\)"/>
    <numFmt numFmtId="197" formatCode="[$-809]dd\ mmmm\ yyyy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color indexed="47"/>
      <name val="Arial"/>
      <family val="0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b/>
      <sz val="10"/>
      <color indexed="43"/>
      <name val="Arial"/>
      <family val="2"/>
    </font>
    <font>
      <sz val="10"/>
      <name val="Geneva"/>
      <family val="0"/>
    </font>
    <font>
      <sz val="10"/>
      <name val="Arial"/>
      <family val="2"/>
    </font>
    <font>
      <b/>
      <sz val="14"/>
      <color indexed="47"/>
      <name val="Arial"/>
      <family val="2"/>
    </font>
    <font>
      <b/>
      <sz val="18"/>
      <color indexed="47"/>
      <name val="Arial"/>
      <family val="2"/>
    </font>
    <font>
      <b/>
      <sz val="18"/>
      <name val="Arial"/>
      <family val="2"/>
    </font>
    <font>
      <b/>
      <sz val="10"/>
      <color indexed="10"/>
      <name val="Geneva"/>
      <family val="0"/>
    </font>
    <font>
      <b/>
      <sz val="11"/>
      <color indexed="44"/>
      <name val="Arial"/>
      <family val="2"/>
    </font>
    <font>
      <b/>
      <sz val="12"/>
      <color indexed="44"/>
      <name val="Arial"/>
      <family val="2"/>
    </font>
    <font>
      <b/>
      <sz val="9"/>
      <color indexed="44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7">
    <xf numFmtId="0" fontId="19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8" fontId="1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left"/>
    </xf>
    <xf numFmtId="0" fontId="11" fillId="0" borderId="0" xfId="24">
      <alignment/>
      <protection/>
    </xf>
    <xf numFmtId="0" fontId="13" fillId="0" borderId="0" xfId="0" applyFont="1" applyFill="1" applyAlignment="1">
      <alignment/>
    </xf>
    <xf numFmtId="0" fontId="8" fillId="0" borderId="0" xfId="21" applyFont="1" applyBorder="1">
      <alignment/>
      <protection/>
    </xf>
    <xf numFmtId="0" fontId="7" fillId="0" borderId="1" xfId="21" applyFont="1" applyBorder="1">
      <alignment/>
      <protection/>
    </xf>
    <xf numFmtId="175" fontId="9" fillId="0" borderId="0" xfId="21" applyNumberFormat="1" applyFont="1" applyFill="1" applyBorder="1" applyAlignment="1">
      <alignment/>
      <protection/>
    </xf>
    <xf numFmtId="0" fontId="8" fillId="0" borderId="0" xfId="21" applyFont="1" applyAlignment="1">
      <alignment horizontal="left"/>
      <protection/>
    </xf>
    <xf numFmtId="0" fontId="9" fillId="0" borderId="0" xfId="21" applyFont="1" applyAlignment="1">
      <alignment horizontal="left"/>
      <protection/>
    </xf>
    <xf numFmtId="0" fontId="18" fillId="2" borderId="0" xfId="21" applyFont="1" applyFill="1" applyBorder="1">
      <alignment/>
      <protection/>
    </xf>
    <xf numFmtId="175" fontId="9" fillId="0" borderId="0" xfId="22" applyNumberFormat="1" applyFont="1" applyFill="1" applyBorder="1" applyAlignment="1">
      <alignment horizontal="right" indent="1"/>
      <protection/>
    </xf>
    <xf numFmtId="0" fontId="9" fillId="0" borderId="0" xfId="21" applyFont="1" applyFill="1" applyBorder="1" applyAlignment="1">
      <alignment horizontal="left"/>
      <protection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24" applyFill="1">
      <alignment/>
      <protection/>
    </xf>
    <xf numFmtId="175" fontId="7" fillId="0" borderId="0" xfId="21" applyNumberFormat="1" applyFont="1" applyBorder="1" applyAlignment="1">
      <alignment horizontal="center"/>
      <protection/>
    </xf>
    <xf numFmtId="175" fontId="7" fillId="0" borderId="0" xfId="22" applyNumberFormat="1" applyFont="1" applyBorder="1" applyAlignment="1">
      <alignment horizontal="center"/>
      <protection/>
    </xf>
    <xf numFmtId="175" fontId="7" fillId="0" borderId="1" xfId="22" applyNumberFormat="1" applyFont="1" applyFill="1" applyBorder="1" applyAlignment="1">
      <alignment horizontal="center"/>
      <protection/>
    </xf>
    <xf numFmtId="190" fontId="8" fillId="0" borderId="0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190" fontId="8" fillId="0" borderId="0" xfId="0" applyNumberFormat="1" applyFont="1" applyFill="1" applyAlignment="1">
      <alignment/>
    </xf>
    <xf numFmtId="191" fontId="15" fillId="0" borderId="0" xfId="0" applyNumberFormat="1" applyFont="1" applyFill="1" applyAlignment="1">
      <alignment/>
    </xf>
    <xf numFmtId="190" fontId="8" fillId="0" borderId="0" xfId="0" applyNumberFormat="1" applyFont="1" applyFill="1" applyBorder="1" applyAlignment="1">
      <alignment horizontal="right"/>
    </xf>
    <xf numFmtId="190" fontId="8" fillId="0" borderId="2" xfId="0" applyNumberFormat="1" applyFont="1" applyFill="1" applyBorder="1" applyAlignment="1">
      <alignment/>
    </xf>
    <xf numFmtId="175" fontId="7" fillId="0" borderId="3" xfId="21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6" fillId="0" borderId="0" xfId="23" applyFont="1">
      <alignment/>
      <protection/>
    </xf>
    <xf numFmtId="0" fontId="20" fillId="0" borderId="0" xfId="21" applyFont="1" applyBorder="1">
      <alignment/>
      <protection/>
    </xf>
    <xf numFmtId="190" fontId="20" fillId="0" borderId="0" xfId="0" applyNumberFormat="1" applyFont="1" applyFill="1" applyBorder="1" applyAlignment="1">
      <alignment/>
    </xf>
    <xf numFmtId="190" fontId="20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191" fontId="15" fillId="0" borderId="0" xfId="0" applyNumberFormat="1" applyFont="1" applyFill="1" applyAlignment="1">
      <alignment horizontal="right"/>
    </xf>
    <xf numFmtId="1" fontId="7" fillId="0" borderId="1" xfId="22" applyNumberFormat="1" applyFont="1" applyFill="1" applyBorder="1" applyAlignment="1">
      <alignment horizont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wrapText="1"/>
    </xf>
    <xf numFmtId="0" fontId="17" fillId="0" borderId="0" xfId="0" applyFont="1" applyFill="1" applyAlignment="1">
      <alignment horizontal="center"/>
    </xf>
  </cellXfs>
  <cellStyles count="13">
    <cellStyle name="Normal" xfId="0"/>
    <cellStyle name="]&#13;&#10;Extension=conv.dll&#13;&#10;MS-DOS Tools Extentions=C:\DOS\MSTOOLS.DLL&#13;&#10;&#13;&#10;[Settings]&#13;&#10;UNDELETE.DLL=C:\DOS\MSTOOLS.DLL&#13;&#10;W" xfId="15"/>
    <cellStyle name="Followed Hyperlink" xfId="16"/>
    <cellStyle name="Comma" xfId="17"/>
    <cellStyle name="Comma [0]" xfId="18"/>
    <cellStyle name="Hyperlink" xfId="19"/>
    <cellStyle name="Percent" xfId="20"/>
    <cellStyle name="Standard_050801 Q2 05 Presentation Tables" xfId="21"/>
    <cellStyle name="Standard_051031 - Q3 05 Presentation Tables" xfId="22"/>
    <cellStyle name="Standard_Mappe4" xfId="23"/>
    <cellStyle name="Standard_YE 05 - Segmentberichte(engl)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7F7F7F"/>
      <rgbColor rgb="00004F7A"/>
      <rgbColor rgb="00D20E15"/>
      <rgbColor rgb="00CFE8F5"/>
      <rgbColor rgb="00B3B3B3"/>
      <rgbColor rgb="00FFFFFF"/>
      <rgbColor rgb="00332C28"/>
      <rgbColor rgb="00CCCCFF"/>
      <rgbColor rgb="007F7F7F"/>
      <rgbColor rgb="00004F7A"/>
      <rgbColor rgb="00D10C14"/>
      <rgbColor rgb="00CFE8F5"/>
      <rgbColor rgb="00B3B3B3"/>
      <rgbColor rgb="00FFFFFF"/>
      <rgbColor rgb="00008080"/>
      <rgbColor rgb="000000FF"/>
      <rgbColor rgb="0000CCFF"/>
      <rgbColor rgb="00B3B3B3"/>
      <rgbColor rgb="00CFE8F5"/>
      <rgbColor rgb="00D20E15"/>
      <rgbColor rgb="00FFFFFF"/>
      <rgbColor rgb="007F7F7F"/>
      <rgbColor rgb="00FFFFFF"/>
      <rgbColor rgb="00004F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1809750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3810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1809750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3810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1809750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3810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1809750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3810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1809750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3810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1800225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3810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L110"/>
  <sheetViews>
    <sheetView showGridLines="0" tabSelected="1" view="pageBreakPreview" zoomScale="75" zoomScaleNormal="75" zoomScaleSheetLayoutView="75" workbookViewId="0" topLeftCell="A59">
      <selection activeCell="E102" sqref="E102"/>
    </sheetView>
  </sheetViews>
  <sheetFormatPr defaultColWidth="11.00390625" defaultRowHeight="12"/>
  <cols>
    <col min="1" max="1" width="30.75390625" style="2" customWidth="1"/>
    <col min="2" max="7" width="10.25390625" style="2" customWidth="1"/>
    <col min="8" max="16384" width="11.375" style="2" customWidth="1"/>
  </cols>
  <sheetData>
    <row r="1" s="1" customFormat="1" ht="49.5" customHeight="1"/>
    <row r="2" s="3" customFormat="1" ht="24.75" customHeight="1">
      <c r="A2" s="8" t="s">
        <v>1</v>
      </c>
    </row>
    <row r="3" s="3" customFormat="1" ht="21" customHeight="1">
      <c r="A3" s="8"/>
    </row>
    <row r="4" spans="1:7" ht="14.25" customHeight="1">
      <c r="A4" s="14"/>
      <c r="B4" s="41" t="s">
        <v>6</v>
      </c>
      <c r="C4" s="41"/>
      <c r="D4" s="41"/>
      <c r="E4" s="41"/>
      <c r="F4" s="41"/>
      <c r="G4" s="41"/>
    </row>
    <row r="5" spans="1:7" ht="12.75">
      <c r="A5" s="10" t="str">
        <f aca="true" t="shared" si="0" ref="A5:A22">A25</f>
        <v>in EUR million</v>
      </c>
      <c r="B5" s="25" t="s">
        <v>42</v>
      </c>
      <c r="C5" s="25" t="s">
        <v>43</v>
      </c>
      <c r="D5" s="25" t="s">
        <v>44</v>
      </c>
      <c r="E5" s="40">
        <v>2007</v>
      </c>
      <c r="F5" s="25" t="s">
        <v>45</v>
      </c>
      <c r="G5" s="25" t="s">
        <v>46</v>
      </c>
    </row>
    <row r="6" spans="1:7" ht="12.75">
      <c r="A6" s="9" t="str">
        <f t="shared" si="0"/>
        <v>Net interest income</v>
      </c>
      <c r="B6" s="26">
        <v>903.72599595</v>
      </c>
      <c r="C6" s="26">
        <v>1857.53902643</v>
      </c>
      <c r="D6" s="26">
        <v>2844.1250858299995</v>
      </c>
      <c r="E6" s="26">
        <v>3945.81780076</v>
      </c>
      <c r="F6" s="26">
        <v>1151.1020436702559</v>
      </c>
      <c r="G6" s="26">
        <v>2306.028733</v>
      </c>
    </row>
    <row r="7" spans="1:7" ht="12.75">
      <c r="A7" s="9" t="str">
        <f t="shared" si="0"/>
        <v>Risk provisions</v>
      </c>
      <c r="B7" s="26">
        <v>-128.41020881</v>
      </c>
      <c r="C7" s="26">
        <v>-239.32266119999997</v>
      </c>
      <c r="D7" s="26">
        <v>-335.86148319000006</v>
      </c>
      <c r="E7" s="26">
        <v>-454.7265199699999</v>
      </c>
      <c r="F7" s="26">
        <v>-163.09870999999995</v>
      </c>
      <c r="G7" s="26">
        <v>-384.05431</v>
      </c>
    </row>
    <row r="8" spans="1:7" ht="12.75">
      <c r="A8" s="9" t="str">
        <f t="shared" si="0"/>
        <v>Net fee and commission income </v>
      </c>
      <c r="B8" s="26">
        <v>438.8972694</v>
      </c>
      <c r="C8" s="26">
        <v>884.9239932400001</v>
      </c>
      <c r="D8" s="26">
        <v>1354.16193931</v>
      </c>
      <c r="E8" s="26">
        <v>1857.9384533099997</v>
      </c>
      <c r="F8" s="26">
        <v>491.899</v>
      </c>
      <c r="G8" s="26">
        <v>1002.1981000000001</v>
      </c>
    </row>
    <row r="9" spans="1:7" ht="12.75">
      <c r="A9" s="9" t="str">
        <f t="shared" si="0"/>
        <v>Net trading result</v>
      </c>
      <c r="B9" s="26">
        <v>124.80010252000001</v>
      </c>
      <c r="C9" s="26">
        <v>219.64361390999997</v>
      </c>
      <c r="D9" s="26">
        <v>291.95783584</v>
      </c>
      <c r="E9" s="26">
        <v>351.13755983</v>
      </c>
      <c r="F9" s="26">
        <v>82.3</v>
      </c>
      <c r="G9" s="26">
        <v>184.35066498999993</v>
      </c>
    </row>
    <row r="10" spans="1:7" ht="12.75">
      <c r="A10" s="9" t="str">
        <f t="shared" si="0"/>
        <v>General administrative expenses</v>
      </c>
      <c r="B10" s="26">
        <v>-870.59957024</v>
      </c>
      <c r="C10" s="26">
        <v>-1791.81132785</v>
      </c>
      <c r="D10" s="26">
        <v>-2709.94263244</v>
      </c>
      <c r="E10" s="26">
        <v>-3642.09594928</v>
      </c>
      <c r="F10" s="26">
        <v>-964.8004000000001</v>
      </c>
      <c r="G10" s="26">
        <v>-2001.65231434</v>
      </c>
    </row>
    <row r="11" spans="1:7" ht="12.75">
      <c r="A11" s="9" t="str">
        <f t="shared" si="0"/>
        <v>Other result</v>
      </c>
      <c r="B11" s="26">
        <v>-7.399580669999999</v>
      </c>
      <c r="C11" s="26">
        <v>-57.51656999000001</v>
      </c>
      <c r="D11" s="26">
        <v>-126.06326065</v>
      </c>
      <c r="E11" s="26">
        <v>-165.41550566</v>
      </c>
      <c r="F11" s="26">
        <v>-108.6</v>
      </c>
      <c r="G11" s="26">
        <v>-171.00989485000002</v>
      </c>
    </row>
    <row r="12" spans="1:7" s="38" customFormat="1" ht="12.75">
      <c r="A12" s="35" t="str">
        <f t="shared" si="0"/>
        <v>Pre-tax profit</v>
      </c>
      <c r="B12" s="36">
        <v>461.0340081500001</v>
      </c>
      <c r="C12" s="36">
        <v>873.4560745400003</v>
      </c>
      <c r="D12" s="36">
        <v>1318.3774846999997</v>
      </c>
      <c r="E12" s="36">
        <v>1892.6528389899997</v>
      </c>
      <c r="F12" s="36">
        <v>488.8019336702556</v>
      </c>
      <c r="G12" s="36">
        <v>935.9019788000004</v>
      </c>
    </row>
    <row r="13" spans="1:7" ht="12.75">
      <c r="A13" s="9" t="str">
        <f t="shared" si="0"/>
        <v>Taxes on income</v>
      </c>
      <c r="B13" s="26">
        <v>-99.71115789999999</v>
      </c>
      <c r="C13" s="26">
        <v>-187.84520020000002</v>
      </c>
      <c r="D13" s="26">
        <v>-284.47675630000003</v>
      </c>
      <c r="E13" s="26">
        <v>-371.02235679999995</v>
      </c>
      <c r="F13" s="26">
        <v>-97.59999999999971</v>
      </c>
      <c r="G13" s="26">
        <v>-187.2</v>
      </c>
    </row>
    <row r="14" spans="1:7" ht="12.75">
      <c r="A14" s="12" t="str">
        <f t="shared" si="0"/>
        <v>After-tax profit from discontinued ops</v>
      </c>
      <c r="B14" s="26">
        <v>12.816154900000004</v>
      </c>
      <c r="C14" s="26">
        <v>23.2001592</v>
      </c>
      <c r="D14" s="26">
        <v>26.4159243</v>
      </c>
      <c r="E14" s="26">
        <v>28.396706800000004</v>
      </c>
      <c r="F14" s="26">
        <v>4.6</v>
      </c>
      <c r="G14" s="26">
        <v>10.1</v>
      </c>
    </row>
    <row r="15" spans="1:7" ht="12.75">
      <c r="A15" s="12" t="str">
        <f t="shared" si="0"/>
        <v>Minority interests  </v>
      </c>
      <c r="B15" s="26">
        <v>-71.99950299999999</v>
      </c>
      <c r="C15" s="26">
        <v>-142.75151</v>
      </c>
      <c r="D15" s="26">
        <v>-222.41006199999998</v>
      </c>
      <c r="E15" s="26">
        <v>-375.25687</v>
      </c>
      <c r="F15" s="26">
        <v>-80.2</v>
      </c>
      <c r="G15" s="26">
        <v>-122.12745000000001</v>
      </c>
    </row>
    <row r="16" spans="1:7" ht="12.75">
      <c r="A16" s="13" t="str">
        <f t="shared" si="0"/>
        <v>Net profit after minorities</v>
      </c>
      <c r="B16" s="27">
        <v>302.1395021500001</v>
      </c>
      <c r="C16" s="27">
        <v>566.0595235400003</v>
      </c>
      <c r="D16" s="27">
        <v>837.9065906999997</v>
      </c>
      <c r="E16" s="27">
        <v>1174.7703189899999</v>
      </c>
      <c r="F16" s="27">
        <v>315.60193367025596</v>
      </c>
      <c r="G16" s="27">
        <v>636.6345288000005</v>
      </c>
    </row>
    <row r="17" spans="1:7" ht="12.75">
      <c r="A17" s="13">
        <f t="shared" si="0"/>
      </c>
      <c r="B17" s="27"/>
      <c r="C17" s="27"/>
      <c r="D17" s="27"/>
      <c r="E17" s="27"/>
      <c r="F17" s="27"/>
      <c r="G17" s="27"/>
    </row>
    <row r="18" spans="1:7" ht="12.75">
      <c r="A18" s="6" t="str">
        <f t="shared" si="0"/>
        <v>Average risk-weighted assets</v>
      </c>
      <c r="B18" s="28">
        <v>89037.20082912126</v>
      </c>
      <c r="C18" s="28">
        <v>89818.03565999016</v>
      </c>
      <c r="D18" s="28">
        <v>90983.50163540828</v>
      </c>
      <c r="E18" s="28">
        <v>92183.89038802884</v>
      </c>
      <c r="F18" s="28">
        <v>96050.75954393722</v>
      </c>
      <c r="G18" s="28">
        <v>98467.13559769059</v>
      </c>
    </row>
    <row r="19" spans="1:7" ht="12.75">
      <c r="A19" s="6" t="str">
        <f t="shared" si="0"/>
        <v>Average attributed equity</v>
      </c>
      <c r="B19" s="28">
        <v>8046.3012850000005</v>
      </c>
      <c r="C19" s="28">
        <v>8202.018448571429</v>
      </c>
      <c r="D19" s="28">
        <v>8280.123914</v>
      </c>
      <c r="E19" s="28">
        <v>8338.90301076923</v>
      </c>
      <c r="F19" s="28">
        <v>8520.275000000001</v>
      </c>
      <c r="G19" s="28">
        <v>8640.257142857143</v>
      </c>
    </row>
    <row r="20" spans="1:7" ht="12.75">
      <c r="A20" s="6">
        <f t="shared" si="0"/>
      </c>
      <c r="B20" s="5"/>
      <c r="C20" s="5"/>
      <c r="D20" s="5"/>
      <c r="E20" s="5"/>
      <c r="F20" s="5"/>
      <c r="G20" s="5"/>
    </row>
    <row r="21" spans="1:7" ht="12.75">
      <c r="A21" s="4" t="str">
        <f t="shared" si="0"/>
        <v>Cost/income ratio </v>
      </c>
      <c r="B21" s="29">
        <v>0.5932764352628331</v>
      </c>
      <c r="C21" s="29">
        <v>0.604911149226393</v>
      </c>
      <c r="D21" s="29">
        <v>0.603517784962968</v>
      </c>
      <c r="E21" s="29">
        <v>0.5917401395740135</v>
      </c>
      <c r="F21" s="29">
        <v>0.5592069879860313</v>
      </c>
      <c r="G21" s="29">
        <v>0.5731093491865629</v>
      </c>
    </row>
    <row r="22" spans="1:7" ht="12.75">
      <c r="A22" s="4" t="str">
        <f t="shared" si="0"/>
        <v>ROE based on net profit</v>
      </c>
      <c r="B22" s="29">
        <v>0.1502004418916064</v>
      </c>
      <c r="C22" s="29">
        <v>0.13802932219412228</v>
      </c>
      <c r="D22" s="29">
        <v>0.1349265782980648</v>
      </c>
      <c r="E22" s="29">
        <v>0.14087828068906055</v>
      </c>
      <c r="F22" s="29">
        <v>0.14816513958540348</v>
      </c>
      <c r="G22" s="29">
        <v>0.14737397701787985</v>
      </c>
    </row>
    <row r="23" spans="1:7" s="20" customFormat="1" ht="15.75" customHeight="1">
      <c r="A23" s="33"/>
      <c r="B23" s="43"/>
      <c r="C23" s="43"/>
      <c r="D23" s="43"/>
      <c r="E23" s="43"/>
      <c r="F23" s="43"/>
      <c r="G23" s="43"/>
    </row>
    <row r="24" spans="1:7" ht="14.25" customHeight="1">
      <c r="A24" s="14"/>
      <c r="B24" s="41" t="s">
        <v>13</v>
      </c>
      <c r="C24" s="41"/>
      <c r="D24" s="41"/>
      <c r="E24" s="41"/>
      <c r="F24" s="41"/>
      <c r="G24" s="41"/>
    </row>
    <row r="25" spans="1:7" ht="12.75">
      <c r="A25" s="10" t="s">
        <v>14</v>
      </c>
      <c r="B25" s="25" t="str">
        <f aca="true" t="shared" si="1" ref="B25:G25">B5</f>
        <v>1-3 07</v>
      </c>
      <c r="C25" s="25" t="str">
        <f t="shared" si="1"/>
        <v>1-6 07</v>
      </c>
      <c r="D25" s="25" t="str">
        <f t="shared" si="1"/>
        <v>1-9 07</v>
      </c>
      <c r="E25" s="40">
        <f t="shared" si="1"/>
        <v>2007</v>
      </c>
      <c r="F25" s="25" t="str">
        <f t="shared" si="1"/>
        <v>1-3 08</v>
      </c>
      <c r="G25" s="25" t="str">
        <f t="shared" si="1"/>
        <v>1-6 08</v>
      </c>
    </row>
    <row r="26" spans="1:7" ht="12.75">
      <c r="A26" s="9" t="s">
        <v>15</v>
      </c>
      <c r="B26" s="26">
        <v>806.0028666944186</v>
      </c>
      <c r="C26" s="26">
        <v>1654.9687186818799</v>
      </c>
      <c r="D26" s="26">
        <v>2557.107248384161</v>
      </c>
      <c r="E26" s="26">
        <v>3495.209883466062</v>
      </c>
      <c r="F26" s="26">
        <v>1014.4152153758032</v>
      </c>
      <c r="G26" s="26">
        <v>2034.802075389302</v>
      </c>
    </row>
    <row r="27" spans="1:7" ht="12.75">
      <c r="A27" s="9" t="s">
        <v>16</v>
      </c>
      <c r="B27" s="26">
        <v>-108.6832450050189</v>
      </c>
      <c r="C27" s="26">
        <v>-212.84070319756444</v>
      </c>
      <c r="D27" s="26">
        <v>-305.8610835147656</v>
      </c>
      <c r="E27" s="26">
        <v>-358.39123241450613</v>
      </c>
      <c r="F27" s="26">
        <v>-131.06824963590347</v>
      </c>
      <c r="G27" s="26">
        <v>-315.8245955858731</v>
      </c>
    </row>
    <row r="28" spans="1:7" ht="12.75">
      <c r="A28" s="9" t="s">
        <v>17</v>
      </c>
      <c r="B28" s="26">
        <v>367.8484558702696</v>
      </c>
      <c r="C28" s="26">
        <v>752.0670650730839</v>
      </c>
      <c r="D28" s="26">
        <v>1157.8884855680174</v>
      </c>
      <c r="E28" s="26">
        <v>1581.5159253968586</v>
      </c>
      <c r="F28" s="26">
        <v>415.0177837082838</v>
      </c>
      <c r="G28" s="26">
        <v>848.0483516228703</v>
      </c>
    </row>
    <row r="29" spans="1:7" ht="12.75">
      <c r="A29" s="9" t="s">
        <v>18</v>
      </c>
      <c r="B29" s="26">
        <v>31.730577560515442</v>
      </c>
      <c r="C29" s="26">
        <v>50.917874348754395</v>
      </c>
      <c r="D29" s="26">
        <v>81.90239689828978</v>
      </c>
      <c r="E29" s="26">
        <v>127.00483098570741</v>
      </c>
      <c r="F29" s="26">
        <v>45.71039997525904</v>
      </c>
      <c r="G29" s="26">
        <v>80.2734216462934</v>
      </c>
    </row>
    <row r="30" spans="1:7" ht="12.75">
      <c r="A30" s="9" t="s">
        <v>19</v>
      </c>
      <c r="B30" s="26">
        <v>-773.2501505048813</v>
      </c>
      <c r="C30" s="26">
        <v>-1584.688759819497</v>
      </c>
      <c r="D30" s="26">
        <v>-2407.797823990243</v>
      </c>
      <c r="E30" s="26">
        <v>-3221.003538525446</v>
      </c>
      <c r="F30" s="26">
        <v>-834.0498386080541</v>
      </c>
      <c r="G30" s="26">
        <v>-1736.0718799491679</v>
      </c>
    </row>
    <row r="31" spans="1:7" ht="12.75">
      <c r="A31" s="9" t="s">
        <v>20</v>
      </c>
      <c r="B31" s="26">
        <v>-3.9106844636831286</v>
      </c>
      <c r="C31" s="26">
        <v>-26.22397756090765</v>
      </c>
      <c r="D31" s="26">
        <v>-62.52603440450493</v>
      </c>
      <c r="E31" s="26">
        <v>-101.53715163608703</v>
      </c>
      <c r="F31" s="26">
        <v>-61.87196864080647</v>
      </c>
      <c r="G31" s="26">
        <v>-91.68608649028054</v>
      </c>
    </row>
    <row r="32" spans="1:7" ht="12.75">
      <c r="A32" s="35" t="s">
        <v>21</v>
      </c>
      <c r="B32" s="36">
        <v>319.73782015162027</v>
      </c>
      <c r="C32" s="36">
        <v>634.2002175257493</v>
      </c>
      <c r="D32" s="36">
        <v>1020.713188940954</v>
      </c>
      <c r="E32" s="36">
        <v>1522.7987172725893</v>
      </c>
      <c r="F32" s="36">
        <v>448.1533421745818</v>
      </c>
      <c r="G32" s="36">
        <v>819.541286633144</v>
      </c>
    </row>
    <row r="33" spans="1:7" ht="12.75">
      <c r="A33" s="9" t="s">
        <v>22</v>
      </c>
      <c r="B33" s="26">
        <v>-68.25990528788743</v>
      </c>
      <c r="C33" s="26">
        <v>-131.77359442763586</v>
      </c>
      <c r="D33" s="26">
        <v>-215.26281446265986</v>
      </c>
      <c r="E33" s="26">
        <v>-300.4929825957233</v>
      </c>
      <c r="F33" s="26">
        <v>-108.22925344429272</v>
      </c>
      <c r="G33" s="26">
        <v>-177.30667133169672</v>
      </c>
    </row>
    <row r="34" spans="1:7" ht="12.75">
      <c r="A34" s="12" t="s">
        <v>23</v>
      </c>
      <c r="B34" s="26">
        <v>12.816154900000003</v>
      </c>
      <c r="C34" s="26">
        <v>23.2001592</v>
      </c>
      <c r="D34" s="26">
        <v>26.4159243</v>
      </c>
      <c r="E34" s="26">
        <v>28.396706800000004</v>
      </c>
      <c r="F34" s="26">
        <v>4.6</v>
      </c>
      <c r="G34" s="26">
        <v>10.1</v>
      </c>
    </row>
    <row r="35" spans="1:7" ht="12.75">
      <c r="A35" s="12" t="s">
        <v>24</v>
      </c>
      <c r="B35" s="26">
        <v>-69.81671075159116</v>
      </c>
      <c r="C35" s="26">
        <v>-137.25376809502478</v>
      </c>
      <c r="D35" s="26">
        <v>-213.42078149004425</v>
      </c>
      <c r="E35" s="26">
        <v>-361.8966402823711</v>
      </c>
      <c r="F35" s="26">
        <v>-81.54663677694964</v>
      </c>
      <c r="G35" s="26">
        <v>-118.81168810852692</v>
      </c>
    </row>
    <row r="36" spans="1:7" ht="12.75">
      <c r="A36" s="13" t="s">
        <v>25</v>
      </c>
      <c r="B36" s="27">
        <v>194.4773590121417</v>
      </c>
      <c r="C36" s="27">
        <v>388.37301420308864</v>
      </c>
      <c r="D36" s="27">
        <v>618.4455172882499</v>
      </c>
      <c r="E36" s="27">
        <v>888.8058011944948</v>
      </c>
      <c r="F36" s="27">
        <v>262.9774519533394</v>
      </c>
      <c r="G36" s="27">
        <v>533.5229271929203</v>
      </c>
    </row>
    <row r="37" spans="1:7" ht="12.75">
      <c r="A37" s="13">
        <f>""</f>
      </c>
      <c r="B37" s="27"/>
      <c r="C37" s="27"/>
      <c r="D37" s="27"/>
      <c r="E37" s="27"/>
      <c r="F37" s="27"/>
      <c r="G37" s="27"/>
    </row>
    <row r="38" spans="1:7" ht="12.75">
      <c r="A38" s="6" t="s">
        <v>26</v>
      </c>
      <c r="B38" s="28">
        <v>66162.05620779033</v>
      </c>
      <c r="C38" s="28">
        <v>66666.50489895181</v>
      </c>
      <c r="D38" s="28">
        <v>67415.85719479453</v>
      </c>
      <c r="E38" s="28">
        <v>67956.02586880632</v>
      </c>
      <c r="F38" s="28">
        <v>70734.2609221921</v>
      </c>
      <c r="G38" s="28">
        <v>73039.05352466171</v>
      </c>
    </row>
    <row r="39" spans="1:7" ht="12.75">
      <c r="A39" s="6" t="s">
        <v>27</v>
      </c>
      <c r="B39" s="28">
        <v>2969.0700878975395</v>
      </c>
      <c r="C39" s="28">
        <v>3002.7211129621264</v>
      </c>
      <c r="D39" s="28">
        <v>3029.8957933951847</v>
      </c>
      <c r="E39" s="28">
        <v>3066.6000842831604</v>
      </c>
      <c r="F39" s="28">
        <v>3167.6967295021873</v>
      </c>
      <c r="G39" s="28">
        <v>3253.222184710145</v>
      </c>
    </row>
    <row r="40" spans="1:7" ht="12.75">
      <c r="A40" s="6">
        <f>""</f>
      </c>
      <c r="B40" s="5"/>
      <c r="C40" s="5"/>
      <c r="D40" s="5"/>
      <c r="E40" s="5"/>
      <c r="F40" s="5"/>
      <c r="G40" s="5"/>
    </row>
    <row r="41" spans="1:7" ht="12.75">
      <c r="A41" s="4" t="s">
        <v>28</v>
      </c>
      <c r="B41" s="29">
        <v>0.641391638697111</v>
      </c>
      <c r="C41" s="29">
        <v>0.644718729580144</v>
      </c>
      <c r="D41" s="29">
        <v>0.6341486500326308</v>
      </c>
      <c r="E41" s="29">
        <v>0.6189796823571064</v>
      </c>
      <c r="F41" s="29">
        <v>0.5654025494334329</v>
      </c>
      <c r="G41" s="29">
        <v>0.5858924461544741</v>
      </c>
    </row>
    <row r="42" spans="1:7" ht="12.75">
      <c r="A42" s="4" t="s">
        <v>29</v>
      </c>
      <c r="B42" s="29">
        <v>0.2620044030686459</v>
      </c>
      <c r="C42" s="29">
        <v>0.2586807096580249</v>
      </c>
      <c r="D42" s="29">
        <v>0.27215260169954275</v>
      </c>
      <c r="E42" s="29">
        <v>0.2898342714297093</v>
      </c>
      <c r="F42" s="29">
        <v>0.33207402653683593</v>
      </c>
      <c r="G42" s="29">
        <v>0.3279966119132168</v>
      </c>
    </row>
    <row r="43" spans="1:7" s="17" customFormat="1" ht="12.75">
      <c r="A43" s="16"/>
      <c r="B43" s="11"/>
      <c r="C43" s="11"/>
      <c r="D43" s="15"/>
      <c r="E43" s="11"/>
      <c r="F43" s="11"/>
      <c r="G43" s="11"/>
    </row>
    <row r="44" spans="1:7" ht="15">
      <c r="A44" s="14"/>
      <c r="B44" s="41" t="s">
        <v>30</v>
      </c>
      <c r="C44" s="41"/>
      <c r="D44" s="41"/>
      <c r="E44" s="41"/>
      <c r="F44" s="41"/>
      <c r="G44" s="41"/>
    </row>
    <row r="45" spans="1:7" s="18" customFormat="1" ht="12.75">
      <c r="A45" s="10" t="str">
        <f aca="true" t="shared" si="2" ref="A45:G45">A25</f>
        <v>in EUR million</v>
      </c>
      <c r="B45" s="25" t="str">
        <f t="shared" si="2"/>
        <v>1-3 07</v>
      </c>
      <c r="C45" s="25" t="str">
        <f t="shared" si="2"/>
        <v>1-6 07</v>
      </c>
      <c r="D45" s="25" t="str">
        <f t="shared" si="2"/>
        <v>1-9 07</v>
      </c>
      <c r="E45" s="40">
        <f t="shared" si="2"/>
        <v>2007</v>
      </c>
      <c r="F45" s="25" t="str">
        <f t="shared" si="2"/>
        <v>1-3 08</v>
      </c>
      <c r="G45" s="25" t="str">
        <f t="shared" si="2"/>
        <v>1-6 08</v>
      </c>
    </row>
    <row r="46" spans="1:7" ht="12.75">
      <c r="A46" s="9" t="str">
        <f aca="true" t="shared" si="3" ref="A46:A62">A26</f>
        <v>Net interest income</v>
      </c>
      <c r="B46" s="26">
        <v>86.93790295578063</v>
      </c>
      <c r="C46" s="26">
        <v>178.89123276726085</v>
      </c>
      <c r="D46" s="26">
        <v>272.52654383838217</v>
      </c>
      <c r="E46" s="26">
        <v>373.00711823503656</v>
      </c>
      <c r="F46" s="26">
        <v>106.54899770677676</v>
      </c>
      <c r="G46" s="26">
        <v>216.82539928759576</v>
      </c>
    </row>
    <row r="47" spans="1:7" ht="12.75">
      <c r="A47" s="9" t="str">
        <f t="shared" si="3"/>
        <v>Risk provisions</v>
      </c>
      <c r="B47" s="26">
        <v>-19.75062024498109</v>
      </c>
      <c r="C47" s="26">
        <v>-26.629824882435493</v>
      </c>
      <c r="D47" s="26">
        <v>-30.19708863523446</v>
      </c>
      <c r="E47" s="26">
        <v>-27.4570209254939</v>
      </c>
      <c r="F47" s="26">
        <v>-18.476007204096536</v>
      </c>
      <c r="G47" s="26">
        <v>-39.21302919412685</v>
      </c>
    </row>
    <row r="48" spans="1:7" ht="12.75">
      <c r="A48" s="9" t="str">
        <f t="shared" si="3"/>
        <v>Net fee and commission income </v>
      </c>
      <c r="B48" s="26">
        <v>30.90056355863885</v>
      </c>
      <c r="C48" s="26">
        <v>62.534176133866296</v>
      </c>
      <c r="D48" s="26">
        <v>94.40970384374072</v>
      </c>
      <c r="E48" s="26">
        <v>140.41691518415536</v>
      </c>
      <c r="F48" s="26">
        <v>39.89755828143397</v>
      </c>
      <c r="G48" s="26">
        <v>77.38982105911428</v>
      </c>
    </row>
    <row r="49" spans="1:7" ht="12.75">
      <c r="A49" s="9" t="str">
        <f t="shared" si="3"/>
        <v>Net trading result</v>
      </c>
      <c r="B49" s="26">
        <v>1.5917055413006065</v>
      </c>
      <c r="C49" s="26">
        <v>3.923846811679098</v>
      </c>
      <c r="D49" s="26">
        <v>5.713359136973063</v>
      </c>
      <c r="E49" s="26">
        <v>7.766573760602114</v>
      </c>
      <c r="F49" s="26">
        <v>0.4107517800544957</v>
      </c>
      <c r="G49" s="26">
        <v>0.970920597122518</v>
      </c>
    </row>
    <row r="50" spans="1:7" ht="12.75">
      <c r="A50" s="9" t="str">
        <f t="shared" si="3"/>
        <v>General administrative expenses</v>
      </c>
      <c r="B50" s="26">
        <v>-32.74200567003154</v>
      </c>
      <c r="C50" s="26">
        <v>-69.4784050731321</v>
      </c>
      <c r="D50" s="26">
        <v>-107.6735660874193</v>
      </c>
      <c r="E50" s="26">
        <v>-150.39912811822046</v>
      </c>
      <c r="F50" s="26">
        <v>-43.07933330116617</v>
      </c>
      <c r="G50" s="26">
        <v>-85.79869988622943</v>
      </c>
    </row>
    <row r="51" spans="1:7" ht="12.75">
      <c r="A51" s="9" t="str">
        <f t="shared" si="3"/>
        <v>Other result</v>
      </c>
      <c r="B51" s="26">
        <v>2.2047466570445358</v>
      </c>
      <c r="C51" s="26">
        <v>8.009290230210443</v>
      </c>
      <c r="D51" s="26">
        <v>11.653557431469004</v>
      </c>
      <c r="E51" s="26">
        <v>23.090501632240933</v>
      </c>
      <c r="F51" s="26">
        <v>0.327770181095129</v>
      </c>
      <c r="G51" s="26">
        <v>-3.2962364171769796</v>
      </c>
    </row>
    <row r="52" spans="1:7" ht="12.75">
      <c r="A52" s="35" t="str">
        <f t="shared" si="3"/>
        <v>Pre-tax profit</v>
      </c>
      <c r="B52" s="36">
        <v>69.142292797752</v>
      </c>
      <c r="C52" s="36">
        <v>157.2503159874491</v>
      </c>
      <c r="D52" s="36">
        <v>246.43250952791115</v>
      </c>
      <c r="E52" s="36">
        <v>366.4249597683206</v>
      </c>
      <c r="F52" s="36">
        <v>85.62973744409766</v>
      </c>
      <c r="G52" s="36">
        <v>166.8781754462993</v>
      </c>
    </row>
    <row r="53" spans="1:7" ht="12.75">
      <c r="A53" s="9" t="str">
        <f t="shared" si="3"/>
        <v>Taxes on income</v>
      </c>
      <c r="B53" s="26">
        <v>-16.198108374026216</v>
      </c>
      <c r="C53" s="26">
        <v>-37.08293918250398</v>
      </c>
      <c r="D53" s="26">
        <v>-58.47624978477787</v>
      </c>
      <c r="E53" s="26">
        <v>-82.68719873143826</v>
      </c>
      <c r="F53" s="26">
        <v>-19.318106570049586</v>
      </c>
      <c r="G53" s="26">
        <v>-36.73311697437551</v>
      </c>
    </row>
    <row r="54" spans="1:7" ht="12.75">
      <c r="A54" s="12" t="str">
        <f t="shared" si="3"/>
        <v>After-tax profit from discontinued ops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 ht="12.75">
      <c r="A55" s="12" t="str">
        <f t="shared" si="3"/>
        <v>Minority interests  </v>
      </c>
      <c r="B55" s="26">
        <v>-4.622917913298073</v>
      </c>
      <c r="C55" s="26">
        <v>-9.279085689148257</v>
      </c>
      <c r="D55" s="26">
        <v>-14.160274281931757</v>
      </c>
      <c r="E55" s="26">
        <v>-14.211065524760045</v>
      </c>
      <c r="F55" s="26">
        <v>-2.210409049352139</v>
      </c>
      <c r="G55" s="26">
        <v>-5.8147345237306185</v>
      </c>
    </row>
    <row r="56" spans="1:7" ht="12.75">
      <c r="A56" s="13" t="str">
        <f t="shared" si="3"/>
        <v>Net profit after minorities</v>
      </c>
      <c r="B56" s="27">
        <v>48.32126651042771</v>
      </c>
      <c r="C56" s="27">
        <v>110.88829111579687</v>
      </c>
      <c r="D56" s="27">
        <v>173.79598546120152</v>
      </c>
      <c r="E56" s="27">
        <v>269.52669551212233</v>
      </c>
      <c r="F56" s="27">
        <v>64.10122182469593</v>
      </c>
      <c r="G56" s="27">
        <v>124.33032394819317</v>
      </c>
    </row>
    <row r="57" spans="1:7" ht="12.75">
      <c r="A57" s="13">
        <f t="shared" si="3"/>
      </c>
      <c r="B57" s="27"/>
      <c r="C57" s="27"/>
      <c r="D57" s="27"/>
      <c r="E57" s="27"/>
      <c r="F57" s="27"/>
      <c r="G57" s="27"/>
    </row>
    <row r="58" spans="1:7" ht="12.75">
      <c r="A58" s="6" t="str">
        <f t="shared" si="3"/>
        <v>Average risk-weighted assets</v>
      </c>
      <c r="B58" s="28">
        <v>19416.264487601555</v>
      </c>
      <c r="C58" s="28">
        <v>19594.528772530586</v>
      </c>
      <c r="D58" s="28">
        <v>19831.48158108909</v>
      </c>
      <c r="E58" s="28">
        <v>20287.638767695138</v>
      </c>
      <c r="F58" s="28">
        <v>20599.57209807552</v>
      </c>
      <c r="G58" s="28">
        <v>20620.16369217907</v>
      </c>
    </row>
    <row r="59" spans="1:7" ht="12.75">
      <c r="A59" s="6" t="str">
        <f t="shared" si="3"/>
        <v>Average attributed equity</v>
      </c>
      <c r="B59" s="28">
        <v>1229.112998852463</v>
      </c>
      <c r="C59" s="28">
        <v>1242.271329871291</v>
      </c>
      <c r="D59" s="28">
        <v>1256.4596339116679</v>
      </c>
      <c r="E59" s="28">
        <v>1284.907242590474</v>
      </c>
      <c r="F59" s="28">
        <v>1299.268968728058</v>
      </c>
      <c r="G59" s="28">
        <v>1328.2182083147009</v>
      </c>
    </row>
    <row r="60" spans="1:7" ht="12.75">
      <c r="A60" s="6">
        <f t="shared" si="3"/>
      </c>
      <c r="B60" s="5"/>
      <c r="C60" s="5"/>
      <c r="D60" s="5"/>
      <c r="E60" s="5"/>
      <c r="F60" s="5"/>
      <c r="G60" s="5"/>
    </row>
    <row r="61" spans="1:7" ht="12.75">
      <c r="A61" s="4" t="str">
        <f t="shared" si="3"/>
        <v>Cost/income ratio </v>
      </c>
      <c r="B61" s="29">
        <v>0.2741518755809526</v>
      </c>
      <c r="C61" s="29">
        <v>0.28318164190585565</v>
      </c>
      <c r="D61" s="29">
        <v>0.2889405063553168</v>
      </c>
      <c r="E61" s="29">
        <v>0.28856837795301554</v>
      </c>
      <c r="F61" s="29">
        <v>0.2933414343203376</v>
      </c>
      <c r="G61" s="29">
        <v>0.2906596482202565</v>
      </c>
    </row>
    <row r="62" spans="1:7" ht="12.75">
      <c r="A62" s="4" t="str">
        <f t="shared" si="3"/>
        <v>ROE based on net profit</v>
      </c>
      <c r="B62" s="29">
        <v>0.15725573338022428</v>
      </c>
      <c r="C62" s="29">
        <v>0.17852507491625966</v>
      </c>
      <c r="D62" s="29">
        <v>0.18442930784295009</v>
      </c>
      <c r="E62" s="29">
        <v>0.2097635429065956</v>
      </c>
      <c r="F62" s="29">
        <v>0.19734550233258916</v>
      </c>
      <c r="G62" s="29">
        <v>0.18721370204064394</v>
      </c>
    </row>
    <row r="64" spans="1:7" ht="15">
      <c r="A64" s="14"/>
      <c r="B64" s="41" t="s">
        <v>31</v>
      </c>
      <c r="C64" s="41"/>
      <c r="D64" s="41"/>
      <c r="E64" s="41"/>
      <c r="F64" s="41"/>
      <c r="G64" s="41"/>
    </row>
    <row r="65" spans="1:7" s="18" customFormat="1" ht="12.75">
      <c r="A65" s="10" t="str">
        <f aca="true" t="shared" si="4" ref="A65:A82">A45</f>
        <v>in EUR million</v>
      </c>
      <c r="B65" s="25" t="str">
        <f aca="true" t="shared" si="5" ref="B65:G65">B25</f>
        <v>1-3 07</v>
      </c>
      <c r="C65" s="25" t="str">
        <f t="shared" si="5"/>
        <v>1-6 07</v>
      </c>
      <c r="D65" s="25" t="str">
        <f t="shared" si="5"/>
        <v>1-9 07</v>
      </c>
      <c r="E65" s="40">
        <f t="shared" si="5"/>
        <v>2007</v>
      </c>
      <c r="F65" s="25" t="str">
        <f t="shared" si="5"/>
        <v>1-3 08</v>
      </c>
      <c r="G65" s="25" t="str">
        <f t="shared" si="5"/>
        <v>1-6 08</v>
      </c>
    </row>
    <row r="66" spans="1:7" ht="12.75">
      <c r="A66" s="9" t="str">
        <f t="shared" si="4"/>
        <v>Net interest income</v>
      </c>
      <c r="B66" s="26">
        <v>17.4563331887381</v>
      </c>
      <c r="C66" s="26">
        <v>36.98809923520121</v>
      </c>
      <c r="D66" s="26">
        <v>57.99204030203182</v>
      </c>
      <c r="E66" s="26">
        <v>108.86085893001405</v>
      </c>
      <c r="F66" s="26">
        <v>54.109452003576635</v>
      </c>
      <c r="G66" s="26">
        <v>110.10768449525203</v>
      </c>
    </row>
    <row r="67" spans="1:7" ht="12.75">
      <c r="A67" s="9" t="str">
        <f t="shared" si="4"/>
        <v>Risk provisions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 ht="12.75">
      <c r="A68" s="9" t="str">
        <f t="shared" si="4"/>
        <v>Net fee and commission income </v>
      </c>
      <c r="B68" s="26">
        <v>39.55500369109151</v>
      </c>
      <c r="C68" s="26">
        <v>75.78562410304981</v>
      </c>
      <c r="D68" s="26">
        <v>114.58762223824209</v>
      </c>
      <c r="E68" s="26">
        <v>155.768865078986</v>
      </c>
      <c r="F68" s="26">
        <v>34.5727734902823</v>
      </c>
      <c r="G68" s="26">
        <v>74.53616432801546</v>
      </c>
    </row>
    <row r="69" spans="1:7" ht="12.75">
      <c r="A69" s="9" t="str">
        <f t="shared" si="4"/>
        <v>Net trading result</v>
      </c>
      <c r="B69" s="26">
        <v>89.97937352818396</v>
      </c>
      <c r="C69" s="26">
        <v>156.4678106095665</v>
      </c>
      <c r="D69" s="26">
        <v>196.4890122247372</v>
      </c>
      <c r="E69" s="26">
        <v>213.19305116369046</v>
      </c>
      <c r="F69" s="26">
        <v>44.20962893468648</v>
      </c>
      <c r="G69" s="26">
        <v>115.30923515658407</v>
      </c>
    </row>
    <row r="70" spans="1:7" ht="12.75">
      <c r="A70" s="9" t="str">
        <f t="shared" si="4"/>
        <v>General administrative expenses</v>
      </c>
      <c r="B70" s="26">
        <v>-41.25281759122397</v>
      </c>
      <c r="C70" s="26">
        <v>-87.73753009610786</v>
      </c>
      <c r="D70" s="26">
        <v>-129.4083131909276</v>
      </c>
      <c r="E70" s="26">
        <v>-177.58275375456262</v>
      </c>
      <c r="F70" s="26">
        <v>-47.935627480779885</v>
      </c>
      <c r="G70" s="26">
        <v>-96.07322642460268</v>
      </c>
    </row>
    <row r="71" spans="1:7" ht="12.75">
      <c r="A71" s="9" t="str">
        <f t="shared" si="4"/>
        <v>Other result</v>
      </c>
      <c r="B71" s="26">
        <v>0.15042354663859286</v>
      </c>
      <c r="C71" s="26">
        <v>0.4830760506972053</v>
      </c>
      <c r="D71" s="26">
        <v>2.020922753035925</v>
      </c>
      <c r="E71" s="26">
        <v>2.7553873838461103</v>
      </c>
      <c r="F71" s="26">
        <v>-3.35180316028866</v>
      </c>
      <c r="G71" s="26">
        <v>-3.343777992542459</v>
      </c>
    </row>
    <row r="72" spans="1:7" ht="12.75">
      <c r="A72" s="35" t="str">
        <f t="shared" si="4"/>
        <v>Pre-tax profit</v>
      </c>
      <c r="B72" s="36">
        <v>105.88831636342819</v>
      </c>
      <c r="C72" s="36">
        <v>181.98707990240686</v>
      </c>
      <c r="D72" s="36">
        <v>241.68128432711944</v>
      </c>
      <c r="E72" s="36">
        <v>302.99540880197395</v>
      </c>
      <c r="F72" s="36">
        <v>81.60442378747686</v>
      </c>
      <c r="G72" s="36">
        <v>200.5360795627064</v>
      </c>
    </row>
    <row r="73" spans="1:7" ht="12.75">
      <c r="A73" s="9" t="str">
        <f t="shared" si="4"/>
        <v>Taxes on income</v>
      </c>
      <c r="B73" s="26">
        <v>-21.366221296315498</v>
      </c>
      <c r="C73" s="26">
        <v>-36.369097067257165</v>
      </c>
      <c r="D73" s="26">
        <v>-48.333815136790996</v>
      </c>
      <c r="E73" s="26">
        <v>-55.6615097329545</v>
      </c>
      <c r="F73" s="26">
        <v>-18.14270754466154</v>
      </c>
      <c r="G73" s="26">
        <v>-42.71908666799252</v>
      </c>
    </row>
    <row r="74" spans="1:7" ht="12.75">
      <c r="A74" s="12" t="str">
        <f t="shared" si="4"/>
        <v>After-tax profit from discontinued ops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</row>
    <row r="75" spans="1:7" ht="12.75">
      <c r="A75" s="12" t="str">
        <f t="shared" si="4"/>
        <v>Minority interests  </v>
      </c>
      <c r="B75" s="26">
        <v>-4.351644335110752</v>
      </c>
      <c r="C75" s="26">
        <v>-10.187626215826942</v>
      </c>
      <c r="D75" s="26">
        <v>-15.78666622802395</v>
      </c>
      <c r="E75" s="26">
        <v>-19.866844192868818</v>
      </c>
      <c r="F75" s="26">
        <v>-3.6131641736982036</v>
      </c>
      <c r="G75" s="26">
        <v>-8.175027367742466</v>
      </c>
    </row>
    <row r="76" spans="1:7" ht="12.75">
      <c r="A76" s="13" t="str">
        <f t="shared" si="4"/>
        <v>Net profit after minorities</v>
      </c>
      <c r="B76" s="27">
        <v>80.17045073200194</v>
      </c>
      <c r="C76" s="27">
        <v>135.43035661932274</v>
      </c>
      <c r="D76" s="27">
        <v>177.56080296230448</v>
      </c>
      <c r="E76" s="27">
        <v>227.46705487615063</v>
      </c>
      <c r="F76" s="27">
        <v>59.84855206911712</v>
      </c>
      <c r="G76" s="27">
        <v>149.6419655269714</v>
      </c>
    </row>
    <row r="77" spans="1:7" ht="12.75">
      <c r="A77" s="13">
        <f t="shared" si="4"/>
      </c>
      <c r="B77" s="27"/>
      <c r="C77" s="27"/>
      <c r="D77" s="27"/>
      <c r="E77" s="27"/>
      <c r="F77" s="27"/>
      <c r="G77" s="27"/>
    </row>
    <row r="78" spans="1:7" ht="12.75">
      <c r="A78" s="6" t="str">
        <f t="shared" si="4"/>
        <v>Average risk-weighted assets</v>
      </c>
      <c r="B78" s="28">
        <v>1171.2547592556639</v>
      </c>
      <c r="C78" s="28">
        <v>1138.3331034883993</v>
      </c>
      <c r="D78" s="28">
        <v>1177.6389406816338</v>
      </c>
      <c r="E78" s="28">
        <v>1266.110382651689</v>
      </c>
      <c r="F78" s="28">
        <v>1711.1666048251473</v>
      </c>
      <c r="G78" s="28">
        <v>1781.0773262315406</v>
      </c>
    </row>
    <row r="79" spans="1:7" ht="12.75">
      <c r="A79" s="6" t="str">
        <f t="shared" si="4"/>
        <v>Average attributed equity</v>
      </c>
      <c r="B79" s="28">
        <v>131.86766185730093</v>
      </c>
      <c r="C79" s="28">
        <v>130.4841456484626</v>
      </c>
      <c r="D79" s="28">
        <v>136.57674891323916</v>
      </c>
      <c r="E79" s="28">
        <v>149.3401587709045</v>
      </c>
      <c r="F79" s="28">
        <v>167.53034887098738</v>
      </c>
      <c r="G79" s="28">
        <v>171.18835397454947</v>
      </c>
    </row>
    <row r="80" spans="1:7" ht="12.75">
      <c r="A80" s="6">
        <f t="shared" si="4"/>
      </c>
      <c r="B80" s="5"/>
      <c r="C80" s="5"/>
      <c r="D80" s="5"/>
      <c r="E80" s="5"/>
      <c r="F80" s="5"/>
      <c r="G80" s="5"/>
    </row>
    <row r="81" spans="1:7" ht="12.75">
      <c r="A81" s="4" t="str">
        <f t="shared" si="4"/>
        <v>Cost/income ratio </v>
      </c>
      <c r="B81" s="29">
        <v>0.28064914766868815</v>
      </c>
      <c r="C81" s="29">
        <v>0.3258692253369516</v>
      </c>
      <c r="D81" s="29">
        <v>0.35063477894276146</v>
      </c>
      <c r="E81" s="29">
        <v>0.37164983123791495</v>
      </c>
      <c r="F81" s="29">
        <v>0.360711555173266</v>
      </c>
      <c r="G81" s="29">
        <v>0.3202941778423459</v>
      </c>
    </row>
    <row r="82" spans="1:7" ht="12.75">
      <c r="A82" s="4" t="str">
        <f t="shared" si="4"/>
        <v>ROE based on net profit</v>
      </c>
      <c r="B82" s="29">
        <v>2.4318456732404177</v>
      </c>
      <c r="C82" s="29">
        <v>2.075813210046004</v>
      </c>
      <c r="D82" s="29">
        <v>1.7334410078355829</v>
      </c>
      <c r="E82" s="29">
        <v>1.5231472682782987</v>
      </c>
      <c r="F82" s="29">
        <v>1.4289602444559009</v>
      </c>
      <c r="G82" s="29">
        <v>1.748272730623003</v>
      </c>
    </row>
    <row r="84" spans="1:7" ht="15">
      <c r="A84" s="14"/>
      <c r="B84" s="41" t="s">
        <v>5</v>
      </c>
      <c r="C84" s="41"/>
      <c r="D84" s="41"/>
      <c r="E84" s="41"/>
      <c r="F84" s="41"/>
      <c r="G84" s="41"/>
    </row>
    <row r="85" spans="1:7" s="18" customFormat="1" ht="12.75">
      <c r="A85" s="10" t="str">
        <f aca="true" t="shared" si="6" ref="A85:G85">A25</f>
        <v>in EUR million</v>
      </c>
      <c r="B85" s="25" t="str">
        <f t="shared" si="6"/>
        <v>1-3 07</v>
      </c>
      <c r="C85" s="25" t="str">
        <f t="shared" si="6"/>
        <v>1-6 07</v>
      </c>
      <c r="D85" s="25" t="str">
        <f t="shared" si="6"/>
        <v>1-9 07</v>
      </c>
      <c r="E85" s="40">
        <f t="shared" si="6"/>
        <v>2007</v>
      </c>
      <c r="F85" s="25" t="str">
        <f t="shared" si="6"/>
        <v>1-3 08</v>
      </c>
      <c r="G85" s="25" t="str">
        <f t="shared" si="6"/>
        <v>1-6 08</v>
      </c>
    </row>
    <row r="86" spans="1:7" ht="12.75">
      <c r="A86" s="9" t="str">
        <f aca="true" t="shared" si="7" ref="A86:A102">A26</f>
        <v>Net interest income</v>
      </c>
      <c r="B86" s="26">
        <v>-6.671106888937441</v>
      </c>
      <c r="C86" s="26">
        <v>-13.309024254342091</v>
      </c>
      <c r="D86" s="26">
        <v>-43.50074669457522</v>
      </c>
      <c r="E86" s="26">
        <v>-31.260059871111594</v>
      </c>
      <c r="F86" s="26">
        <v>-23.971621415900486</v>
      </c>
      <c r="G86" s="26">
        <v>-55.70642617214961</v>
      </c>
    </row>
    <row r="87" spans="1:7" ht="12.75">
      <c r="A87" s="9" t="str">
        <f t="shared" si="7"/>
        <v>Risk provisions</v>
      </c>
      <c r="B87" s="26">
        <v>0.023656440000000112</v>
      </c>
      <c r="C87" s="26">
        <v>0.1478668800000002</v>
      </c>
      <c r="D87" s="26">
        <v>0.19668896000000008</v>
      </c>
      <c r="E87" s="26">
        <v>-68.87826663</v>
      </c>
      <c r="F87" s="26">
        <v>-13.55445315999995</v>
      </c>
      <c r="G87" s="26">
        <v>-29.01668522</v>
      </c>
    </row>
    <row r="88" spans="1:7" ht="12.75">
      <c r="A88" s="9" t="str">
        <f t="shared" si="7"/>
        <v>Net fee and commission income </v>
      </c>
      <c r="B88" s="26">
        <v>0.5932462800000069</v>
      </c>
      <c r="C88" s="26">
        <v>-5.462872070000001</v>
      </c>
      <c r="D88" s="26">
        <v>-12.723872340000021</v>
      </c>
      <c r="E88" s="26">
        <v>-19.763252350000087</v>
      </c>
      <c r="F88" s="26">
        <v>2.4108845199999975</v>
      </c>
      <c r="G88" s="26">
        <v>2.223762990000067</v>
      </c>
    </row>
    <row r="89" spans="1:7" ht="12.75">
      <c r="A89" s="9" t="str">
        <f t="shared" si="7"/>
        <v>Net trading result</v>
      </c>
      <c r="B89" s="26">
        <v>1.4984458900000002</v>
      </c>
      <c r="C89" s="26">
        <v>8.334082140000001</v>
      </c>
      <c r="D89" s="26">
        <v>7.853067579999999</v>
      </c>
      <c r="E89" s="26">
        <v>3.173103920000001</v>
      </c>
      <c r="F89" s="26">
        <v>-8.03078069</v>
      </c>
      <c r="G89" s="26">
        <v>-12.20691241000007</v>
      </c>
    </row>
    <row r="90" spans="1:7" ht="12.75">
      <c r="A90" s="9" t="str">
        <f t="shared" si="7"/>
        <v>General administrative expenses</v>
      </c>
      <c r="B90" s="26">
        <v>-23.354596473863115</v>
      </c>
      <c r="C90" s="26">
        <v>-49.9066328612634</v>
      </c>
      <c r="D90" s="26">
        <v>-65.06292917140969</v>
      </c>
      <c r="E90" s="26">
        <v>-93.1105288817706</v>
      </c>
      <c r="F90" s="26">
        <v>-39.735600610000006</v>
      </c>
      <c r="G90" s="26">
        <v>-83.70850807999999</v>
      </c>
    </row>
    <row r="91" spans="1:7" ht="12.75">
      <c r="A91" s="9" t="str">
        <f t="shared" si="7"/>
        <v>Other result</v>
      </c>
      <c r="B91" s="26">
        <v>-5.844066409999998</v>
      </c>
      <c r="C91" s="26">
        <v>-39.78495871</v>
      </c>
      <c r="D91" s="26">
        <v>-77.21170643</v>
      </c>
      <c r="E91" s="26">
        <v>-89.72424304000002</v>
      </c>
      <c r="F91" s="26">
        <v>-43.703998379999994</v>
      </c>
      <c r="G91" s="26">
        <v>-72.68379395000001</v>
      </c>
    </row>
    <row r="92" spans="1:7" ht="12.75">
      <c r="A92" s="35" t="str">
        <f t="shared" si="7"/>
        <v>Pre-tax profit</v>
      </c>
      <c r="B92" s="36">
        <v>-33.73442116280055</v>
      </c>
      <c r="C92" s="36">
        <v>-99.98153887560548</v>
      </c>
      <c r="D92" s="36">
        <v>-190.44949809598495</v>
      </c>
      <c r="E92" s="36">
        <v>-299.5662468528823</v>
      </c>
      <c r="F92" s="36">
        <v>-126.58556973590044</v>
      </c>
      <c r="G92" s="36">
        <v>-251.05356284214963</v>
      </c>
    </row>
    <row r="93" spans="1:7" ht="12.75">
      <c r="A93" s="9" t="str">
        <f t="shared" si="7"/>
        <v>Taxes on income</v>
      </c>
      <c r="B93" s="26">
        <v>6.1130770582291705</v>
      </c>
      <c r="C93" s="26">
        <v>17.380430477396963</v>
      </c>
      <c r="D93" s="26">
        <v>37.59612308422872</v>
      </c>
      <c r="E93" s="26">
        <v>67.81933426011615</v>
      </c>
      <c r="F93" s="26">
        <v>48.09006755900414</v>
      </c>
      <c r="G93" s="26">
        <v>69.55887497406482</v>
      </c>
    </row>
    <row r="94" spans="1:7" ht="12.75">
      <c r="A94" s="12" t="str">
        <f t="shared" si="7"/>
        <v>After-tax profit from discontinued ops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</row>
    <row r="95" spans="1:7" ht="12.75">
      <c r="A95" s="12" t="str">
        <f t="shared" si="7"/>
        <v>Minority interests  </v>
      </c>
      <c r="B95" s="26">
        <v>6.7917700000000005</v>
      </c>
      <c r="C95" s="26">
        <v>13.968969999999999</v>
      </c>
      <c r="D95" s="26">
        <v>20.957659999999997</v>
      </c>
      <c r="E95" s="26">
        <v>20.717679999999998</v>
      </c>
      <c r="F95" s="26">
        <v>7.170209999999991</v>
      </c>
      <c r="G95" s="26">
        <v>10.674</v>
      </c>
    </row>
    <row r="96" spans="1:7" ht="12.75">
      <c r="A96" s="13" t="str">
        <f t="shared" si="7"/>
        <v>Net profit after minorities</v>
      </c>
      <c r="B96" s="27">
        <v>-20.829574104571382</v>
      </c>
      <c r="C96" s="27">
        <v>-68.63213839820851</v>
      </c>
      <c r="D96" s="27">
        <v>-131.8957150117562</v>
      </c>
      <c r="E96" s="27">
        <v>-211.02923259276614</v>
      </c>
      <c r="F96" s="27">
        <v>-71.3252921768963</v>
      </c>
      <c r="G96" s="27">
        <v>-170.8206878680848</v>
      </c>
    </row>
    <row r="97" spans="1:7" ht="12.75">
      <c r="A97" s="13">
        <f t="shared" si="7"/>
      </c>
      <c r="B97" s="27"/>
      <c r="C97" s="27"/>
      <c r="D97" s="27"/>
      <c r="E97" s="27"/>
      <c r="F97" s="27"/>
      <c r="G97" s="27"/>
    </row>
    <row r="98" spans="1:7" ht="12.75">
      <c r="A98" s="6" t="str">
        <f t="shared" si="7"/>
        <v>Average risk-weighted assets</v>
      </c>
      <c r="B98" s="28">
        <v>2287.6253744737187</v>
      </c>
      <c r="C98" s="28">
        <v>2418.668885019357</v>
      </c>
      <c r="D98" s="28">
        <v>2558.5239188430223</v>
      </c>
      <c r="E98" s="28">
        <v>2674.115368875682</v>
      </c>
      <c r="F98" s="28">
        <v>3005.7599188444437</v>
      </c>
      <c r="G98" s="28">
        <v>3026.841054618253</v>
      </c>
    </row>
    <row r="99" spans="1:7" ht="12.75">
      <c r="A99" s="6" t="str">
        <f t="shared" si="7"/>
        <v>Average attributed equity</v>
      </c>
      <c r="B99" s="28">
        <v>3716.2505363926975</v>
      </c>
      <c r="C99" s="28">
        <v>3826.541860089548</v>
      </c>
      <c r="D99" s="28">
        <v>3857.1917377799077</v>
      </c>
      <c r="E99" s="28">
        <v>3838.0555251246915</v>
      </c>
      <c r="F99" s="28">
        <v>3885.778952898769</v>
      </c>
      <c r="G99" s="28">
        <v>3870.938795857747</v>
      </c>
    </row>
    <row r="100" spans="1:7" ht="12.75">
      <c r="A100" s="6">
        <f t="shared" si="7"/>
      </c>
      <c r="B100" s="5"/>
      <c r="C100" s="5"/>
      <c r="D100" s="5"/>
      <c r="E100" s="5"/>
      <c r="F100" s="5"/>
      <c r="G100" s="5"/>
    </row>
    <row r="101" spans="1:7" ht="12.75">
      <c r="A101" s="4" t="str">
        <f t="shared" si="7"/>
        <v>Cost/income ratio </v>
      </c>
      <c r="B101" s="39" t="s">
        <v>32</v>
      </c>
      <c r="C101" s="39" t="s">
        <v>32</v>
      </c>
      <c r="D101" s="39" t="s">
        <v>32</v>
      </c>
      <c r="E101" s="39" t="s">
        <v>32</v>
      </c>
      <c r="F101" s="39" t="s">
        <v>32</v>
      </c>
      <c r="G101" s="39" t="s">
        <v>32</v>
      </c>
    </row>
    <row r="102" spans="1:7" ht="12.75">
      <c r="A102" s="4" t="str">
        <f t="shared" si="7"/>
        <v>ROE based on net profit</v>
      </c>
      <c r="B102" s="39" t="s">
        <v>32</v>
      </c>
      <c r="C102" s="39" t="s">
        <v>32</v>
      </c>
      <c r="D102" s="39" t="s">
        <v>32</v>
      </c>
      <c r="E102" s="39" t="s">
        <v>32</v>
      </c>
      <c r="F102" s="39" t="s">
        <v>32</v>
      </c>
      <c r="G102" s="39" t="s">
        <v>32</v>
      </c>
    </row>
    <row r="106" ht="6.75" customHeight="1"/>
    <row r="107" spans="1:12" ht="21" customHeight="1">
      <c r="A107" s="42" t="s">
        <v>4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ht="15">
      <c r="A110" s="34"/>
    </row>
  </sheetData>
  <mergeCells count="7">
    <mergeCell ref="B64:G64"/>
    <mergeCell ref="B84:G84"/>
    <mergeCell ref="A107:L109"/>
    <mergeCell ref="B4:G4"/>
    <mergeCell ref="B23:G23"/>
    <mergeCell ref="B44:G44"/>
    <mergeCell ref="B24:G24"/>
  </mergeCells>
  <printOptions/>
  <pageMargins left="0.7874015748031497" right="0.35433070866141736" top="0.5118110236220472" bottom="0.6299212598425197" header="0.5118110236220472" footer="0.5118110236220472"/>
  <pageSetup firstPageNumber="8" useFirstPageNumber="1" horizontalDpi="600" verticalDpi="600" orientation="landscape" paperSize="9" scale="85" r:id="rId2"/>
  <headerFooter alignWithMargins="0">
    <oddFooter>&amp;CSegment overview quarterly&amp;Rpage &amp;P</oddFooter>
  </headerFooter>
  <rowBreaks count="2" manualBreakCount="2">
    <brk id="43" max="12" man="1"/>
    <brk id="6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70"/>
  <sheetViews>
    <sheetView showGridLines="0" view="pageBreakPreview" zoomScale="75" zoomScaleNormal="75" zoomScaleSheetLayoutView="75" workbookViewId="0" topLeftCell="A19">
      <selection activeCell="A70" sqref="A70:IV70"/>
    </sheetView>
  </sheetViews>
  <sheetFormatPr defaultColWidth="11.00390625" defaultRowHeight="12"/>
  <cols>
    <col min="1" max="1" width="41.00390625" style="2" customWidth="1"/>
    <col min="2" max="4" width="10.25390625" style="2" customWidth="1"/>
    <col min="5" max="5" width="10.25390625" style="21" customWidth="1"/>
    <col min="6" max="7" width="10.25390625" style="2" customWidth="1"/>
    <col min="8" max="16384" width="11.375" style="2" customWidth="1"/>
  </cols>
  <sheetData>
    <row r="1" s="1" customFormat="1" ht="49.5" customHeight="1">
      <c r="E1" s="19"/>
    </row>
    <row r="2" spans="1:5" s="3" customFormat="1" ht="24.75" customHeight="1">
      <c r="A2" s="8" t="s">
        <v>2</v>
      </c>
      <c r="E2" s="20"/>
    </row>
    <row r="3" spans="1:5" s="3" customFormat="1" ht="24.75" customHeight="1">
      <c r="A3" s="8"/>
      <c r="E3" s="20"/>
    </row>
    <row r="4" spans="1:7" s="20" customFormat="1" ht="15.75" customHeight="1">
      <c r="A4" s="33"/>
      <c r="B4" s="43"/>
      <c r="C4" s="43"/>
      <c r="D4" s="43"/>
      <c r="E4" s="43"/>
      <c r="F4" s="43"/>
      <c r="G4" s="43"/>
    </row>
    <row r="5" spans="1:7" ht="14.25" customHeight="1">
      <c r="A5" s="14"/>
      <c r="B5" s="41" t="s">
        <v>33</v>
      </c>
      <c r="C5" s="41"/>
      <c r="D5" s="41"/>
      <c r="E5" s="41"/>
      <c r="F5" s="41"/>
      <c r="G5" s="41"/>
    </row>
    <row r="6" spans="1:7" ht="12.75">
      <c r="A6" s="10" t="str">
        <f>'Segm. overview YTD'!A25</f>
        <v>in EUR million</v>
      </c>
      <c r="B6" s="25" t="str">
        <f>'Segm. overview YTD'!B25</f>
        <v>1-3 07</v>
      </c>
      <c r="C6" s="25" t="str">
        <f>'Segm. overview YTD'!C25</f>
        <v>1-6 07</v>
      </c>
      <c r="D6" s="25" t="str">
        <f>'Segm. overview YTD'!D25</f>
        <v>1-9 07</v>
      </c>
      <c r="E6" s="40">
        <f>'Segm. overview YTD'!E25</f>
        <v>2007</v>
      </c>
      <c r="F6" s="25" t="str">
        <f>'Segm. overview YTD'!F25</f>
        <v>1-3 08</v>
      </c>
      <c r="G6" s="25" t="str">
        <f>'Segm. overview YTD'!G25</f>
        <v>1-6 08</v>
      </c>
    </row>
    <row r="7" spans="1:7" ht="12.75">
      <c r="A7" s="9" t="str">
        <f>'Segm. overview YTD'!A26</f>
        <v>Net interest income</v>
      </c>
      <c r="B7" s="31">
        <v>350.0081807587507</v>
      </c>
      <c r="C7" s="26">
        <v>701.2711403180741</v>
      </c>
      <c r="D7" s="31">
        <v>1073.523324344162</v>
      </c>
      <c r="E7" s="26">
        <v>1445.0125062101004</v>
      </c>
      <c r="F7" s="26">
        <v>405.6164025667282</v>
      </c>
      <c r="G7" s="26">
        <v>752.1629443923878</v>
      </c>
    </row>
    <row r="8" spans="1:7" ht="12.75">
      <c r="A8" s="9" t="str">
        <f>'Segm. overview YTD'!A27</f>
        <v>Risk provisions</v>
      </c>
      <c r="B8" s="26">
        <v>-69.42551404</v>
      </c>
      <c r="C8" s="26">
        <v>-132.57635931999997</v>
      </c>
      <c r="D8" s="26">
        <v>-200.16999158000004</v>
      </c>
      <c r="E8" s="26">
        <v>-197.25131382999996</v>
      </c>
      <c r="F8" s="26">
        <v>-62.05468731000001</v>
      </c>
      <c r="G8" s="26">
        <v>-160.73562096999999</v>
      </c>
    </row>
    <row r="9" spans="1:7" ht="12.75">
      <c r="A9" s="9" t="str">
        <f>'Segm. overview YTD'!A28</f>
        <v>Net fee and commission income </v>
      </c>
      <c r="B9" s="26">
        <v>183.06086842653247</v>
      </c>
      <c r="C9" s="26">
        <v>358.00821078785765</v>
      </c>
      <c r="D9" s="26">
        <v>534.5976147701131</v>
      </c>
      <c r="E9" s="26">
        <v>704.4532982650147</v>
      </c>
      <c r="F9" s="26">
        <v>174.4736969892064</v>
      </c>
      <c r="G9" s="26">
        <v>354.5210895804092</v>
      </c>
    </row>
    <row r="10" spans="1:7" ht="12.75">
      <c r="A10" s="9" t="str">
        <f>'Segm. overview YTD'!A29</f>
        <v>Net trading result</v>
      </c>
      <c r="B10" s="26">
        <v>12.156470975137125</v>
      </c>
      <c r="C10" s="26">
        <v>20.89780526207678</v>
      </c>
      <c r="D10" s="26">
        <v>21.16172603366217</v>
      </c>
      <c r="E10" s="26">
        <v>37.70022427571408</v>
      </c>
      <c r="F10" s="26">
        <v>11.822041941236012</v>
      </c>
      <c r="G10" s="26">
        <v>23.474523720914384</v>
      </c>
    </row>
    <row r="11" spans="1:7" ht="12.75">
      <c r="A11" s="9" t="str">
        <f>'Segm. overview YTD'!A30</f>
        <v>General administrative expenses</v>
      </c>
      <c r="B11" s="26">
        <v>-376.1975029619617</v>
      </c>
      <c r="C11" s="26">
        <v>-758.1582649021597</v>
      </c>
      <c r="D11" s="26">
        <v>-1134.4264815036377</v>
      </c>
      <c r="E11" s="26">
        <v>-1478.1605799499753</v>
      </c>
      <c r="F11" s="26">
        <v>-394.84409546192137</v>
      </c>
      <c r="G11" s="26">
        <v>-795.2511536919551</v>
      </c>
    </row>
    <row r="12" spans="1:7" ht="12.75">
      <c r="A12" s="9" t="str">
        <f>'Segm. overview YTD'!A31</f>
        <v>Other result</v>
      </c>
      <c r="B12" s="26">
        <v>-1.6971811019323693</v>
      </c>
      <c r="C12" s="26">
        <v>-0.779049644540717</v>
      </c>
      <c r="D12" s="30">
        <v>-7.801318163762416</v>
      </c>
      <c r="E12" s="26">
        <v>-33.08792554845279</v>
      </c>
      <c r="F12" s="26">
        <v>-24.369626183606922</v>
      </c>
      <c r="G12" s="26">
        <v>-39.672837304018564</v>
      </c>
    </row>
    <row r="13" spans="1:7" ht="12.75">
      <c r="A13" s="35" t="str">
        <f>'Segm. overview YTD'!A32</f>
        <v>Pre-tax profit</v>
      </c>
      <c r="B13" s="36">
        <v>97.90532205652629</v>
      </c>
      <c r="C13" s="36">
        <v>188.66348250130815</v>
      </c>
      <c r="D13" s="37">
        <v>286.8848739005372</v>
      </c>
      <c r="E13" s="36">
        <v>478.66620942240144</v>
      </c>
      <c r="F13" s="36">
        <v>110.64373254164227</v>
      </c>
      <c r="G13" s="36">
        <v>134.4989457277377</v>
      </c>
    </row>
    <row r="14" spans="1:7" ht="12.75">
      <c r="A14" s="9" t="str">
        <f>'Segm. overview YTD'!A33</f>
        <v>Taxes on income</v>
      </c>
      <c r="B14" s="26">
        <v>-23.73173814993407</v>
      </c>
      <c r="C14" s="26">
        <v>-45.82439294676357</v>
      </c>
      <c r="D14" s="30">
        <v>-69.0194141310774</v>
      </c>
      <c r="E14" s="26">
        <v>-105.6707525162734</v>
      </c>
      <c r="F14" s="26">
        <v>-42.80285895522146</v>
      </c>
      <c r="G14" s="26">
        <v>-47.695872961542186</v>
      </c>
    </row>
    <row r="15" spans="1:7" ht="12.75">
      <c r="A15" s="12" t="str">
        <f>'Segm. overview YTD'!A34</f>
        <v>After-tax profit from discontinued ops</v>
      </c>
      <c r="B15" s="26">
        <v>4.03369000000001</v>
      </c>
      <c r="C15" s="26">
        <v>7.925040000000012</v>
      </c>
      <c r="D15" s="30">
        <v>9.314910000000001</v>
      </c>
      <c r="E15" s="26">
        <v>9.441280000000019</v>
      </c>
      <c r="F15" s="26">
        <v>4.0295971</v>
      </c>
      <c r="G15" s="26">
        <v>4.3207274000000115</v>
      </c>
    </row>
    <row r="16" spans="1:7" ht="12.75">
      <c r="A16" s="12" t="str">
        <f>'Segm. overview YTD'!A35</f>
        <v>Minority interests  </v>
      </c>
      <c r="B16" s="26">
        <v>-45.797529999999995</v>
      </c>
      <c r="C16" s="26">
        <v>-86.26905999999998</v>
      </c>
      <c r="D16" s="26">
        <v>-126.44033999999998</v>
      </c>
      <c r="E16" s="26">
        <v>-243.66199</v>
      </c>
      <c r="F16" s="26">
        <v>-39.448789999999995</v>
      </c>
      <c r="G16" s="26">
        <v>-29.15452</v>
      </c>
    </row>
    <row r="17" spans="1:7" ht="12.75">
      <c r="A17" s="13" t="str">
        <f>'Segm. overview YTD'!A36</f>
        <v>Net profit after minorities</v>
      </c>
      <c r="B17" s="27">
        <v>32.409743906592226</v>
      </c>
      <c r="C17" s="27">
        <v>64.49506955454463</v>
      </c>
      <c r="D17" s="27">
        <v>100.74002976945981</v>
      </c>
      <c r="E17" s="27">
        <v>138.77474690612803</v>
      </c>
      <c r="F17" s="27">
        <v>32.42168068642081</v>
      </c>
      <c r="G17" s="27">
        <v>61.9692801661955</v>
      </c>
    </row>
    <row r="18" spans="1:7" ht="12.75">
      <c r="A18" s="13">
        <f>'Segm. overview YTD'!A37</f>
      </c>
      <c r="B18" s="27"/>
      <c r="C18" s="27"/>
      <c r="D18" s="27"/>
      <c r="E18" s="27"/>
      <c r="F18" s="27"/>
      <c r="G18" s="27"/>
    </row>
    <row r="19" spans="1:7" ht="12.75">
      <c r="A19" s="6" t="str">
        <f>'Segm. overview YTD'!A38</f>
        <v>Average risk-weighted assets</v>
      </c>
      <c r="B19" s="28">
        <v>36849.67802738262</v>
      </c>
      <c r="C19" s="28">
        <v>36958.608732702814</v>
      </c>
      <c r="D19" s="28">
        <v>37216.38587891609</v>
      </c>
      <c r="E19" s="28">
        <v>37260.633665776004</v>
      </c>
      <c r="F19" s="28">
        <v>39075.2035832956</v>
      </c>
      <c r="G19" s="28">
        <v>40136.422610946924</v>
      </c>
    </row>
    <row r="20" spans="1:7" ht="12.75">
      <c r="A20" s="6" t="str">
        <f>'Segm. overview YTD'!A39</f>
        <v>Average attributed equity</v>
      </c>
      <c r="B20" s="28">
        <v>1168.6869475366502</v>
      </c>
      <c r="C20" s="28">
        <v>1180.7083411864455</v>
      </c>
      <c r="D20" s="28">
        <v>1183.758926848286</v>
      </c>
      <c r="E20" s="28">
        <v>1186.5827555000885</v>
      </c>
      <c r="F20" s="28">
        <v>1217.7109479135527</v>
      </c>
      <c r="G20" s="28">
        <v>1241.6239471929296</v>
      </c>
    </row>
    <row r="21" spans="1:7" ht="12.75">
      <c r="A21" s="6">
        <f>'Segm. overview YTD'!A40</f>
      </c>
      <c r="B21" s="5"/>
      <c r="C21" s="5"/>
      <c r="D21" s="5"/>
      <c r="E21" s="5"/>
      <c r="F21" s="5"/>
      <c r="G21" s="5"/>
    </row>
    <row r="22" spans="1:7" ht="12.75">
      <c r="A22" s="4" t="str">
        <f>'Segm. overview YTD'!A41</f>
        <v>Cost/income ratio </v>
      </c>
      <c r="B22" s="29">
        <v>0.6899851328515841</v>
      </c>
      <c r="C22" s="29">
        <v>0.7018832609378574</v>
      </c>
      <c r="D22" s="29">
        <v>0.6962735845474872</v>
      </c>
      <c r="E22" s="29">
        <v>0.6758337321077573</v>
      </c>
      <c r="F22" s="29">
        <v>0.6670653763972653</v>
      </c>
      <c r="G22" s="29">
        <v>0.7036633473048294</v>
      </c>
    </row>
    <row r="23" spans="1:7" ht="12.75">
      <c r="A23" s="4" t="str">
        <f>'Segm. overview YTD'!A42</f>
        <v>ROE based on net profit</v>
      </c>
      <c r="B23" s="29">
        <v>0.11092703302592793</v>
      </c>
      <c r="C23" s="29">
        <v>0.10924809676492363</v>
      </c>
      <c r="D23" s="29">
        <v>0.11346908280576619</v>
      </c>
      <c r="E23" s="29">
        <v>0.11695328139809434</v>
      </c>
      <c r="F23" s="29">
        <v>0.10650041618488422</v>
      </c>
      <c r="G23" s="29">
        <v>0.09981972449274355</v>
      </c>
    </row>
    <row r="24" spans="1:7" s="17" customFormat="1" ht="12.75">
      <c r="A24" s="16"/>
      <c r="B24" s="11"/>
      <c r="C24" s="11"/>
      <c r="D24" s="15"/>
      <c r="E24" s="11"/>
      <c r="F24" s="11"/>
      <c r="G24" s="11"/>
    </row>
    <row r="25" spans="1:7" ht="15">
      <c r="A25" s="14"/>
      <c r="B25" s="41" t="s">
        <v>34</v>
      </c>
      <c r="C25" s="41"/>
      <c r="D25" s="41"/>
      <c r="E25" s="41"/>
      <c r="F25" s="41"/>
      <c r="G25" s="41"/>
    </row>
    <row r="26" spans="1:7" ht="12.75">
      <c r="A26" s="10" t="str">
        <f>'Segm. overview YTD'!A25</f>
        <v>in EUR million</v>
      </c>
      <c r="B26" s="25" t="str">
        <f>'Segm. overview YTD'!B45</f>
        <v>1-3 07</v>
      </c>
      <c r="C26" s="25" t="str">
        <f>'Segm. overview YTD'!C45</f>
        <v>1-6 07</v>
      </c>
      <c r="D26" s="25" t="str">
        <f>'Segm. overview YTD'!D45</f>
        <v>1-9 07</v>
      </c>
      <c r="E26" s="40">
        <f>'Segm. overview YTD'!E45</f>
        <v>2007</v>
      </c>
      <c r="F26" s="25" t="str">
        <f>'Segm. overview YTD'!F45</f>
        <v>1-3 08</v>
      </c>
      <c r="G26" s="25" t="str">
        <f>'Segm. overview YTD'!G45</f>
        <v>1-6 08</v>
      </c>
    </row>
    <row r="27" spans="1:7" ht="12.75">
      <c r="A27" s="9" t="str">
        <f>'Segm. overview YTD'!A26</f>
        <v>Net interest income</v>
      </c>
      <c r="B27" s="31">
        <v>143.51377959834983</v>
      </c>
      <c r="C27" s="26">
        <v>281.3084419281423</v>
      </c>
      <c r="D27" s="31">
        <v>432.0048539729006</v>
      </c>
      <c r="E27" s="26">
        <v>580.4603049115901</v>
      </c>
      <c r="F27" s="26">
        <v>147.59306837099462</v>
      </c>
      <c r="G27" s="26">
        <v>291.1834362915979</v>
      </c>
    </row>
    <row r="28" spans="1:7" ht="12.75">
      <c r="A28" s="9" t="str">
        <f>'Segm. overview YTD'!A27</f>
        <v>Risk provisions</v>
      </c>
      <c r="B28" s="26">
        <v>-26.36967499</v>
      </c>
      <c r="C28" s="26">
        <v>-50.03239383999997</v>
      </c>
      <c r="D28" s="26">
        <v>-74.69314610000005</v>
      </c>
      <c r="E28" s="26">
        <v>-101.06071382999997</v>
      </c>
      <c r="F28" s="26">
        <v>-24.81933731000001</v>
      </c>
      <c r="G28" s="26">
        <v>-50.064310969999994</v>
      </c>
    </row>
    <row r="29" spans="1:7" ht="12.75">
      <c r="A29" s="9" t="str">
        <f>'Segm. overview YTD'!A28</f>
        <v>Net fee and commission income </v>
      </c>
      <c r="B29" s="26">
        <v>86.4418540265325</v>
      </c>
      <c r="C29" s="26">
        <v>170.13986680785766</v>
      </c>
      <c r="D29" s="26">
        <v>251.77350107011307</v>
      </c>
      <c r="E29" s="26">
        <v>330.38898009501474</v>
      </c>
      <c r="F29" s="26">
        <v>75.91814940920636</v>
      </c>
      <c r="G29" s="26">
        <v>158.0608346904092</v>
      </c>
    </row>
    <row r="30" spans="1:7" ht="12.75">
      <c r="A30" s="9" t="str">
        <f>'Segm. overview YTD'!A29</f>
        <v>Net trading result</v>
      </c>
      <c r="B30" s="26">
        <v>1.8041396151371245</v>
      </c>
      <c r="C30" s="26">
        <v>5.250933752076779</v>
      </c>
      <c r="D30" s="26">
        <v>5.64683452366217</v>
      </c>
      <c r="E30" s="26">
        <v>14.096612765714077</v>
      </c>
      <c r="F30" s="26">
        <v>7.075941941236012</v>
      </c>
      <c r="G30" s="26">
        <v>13.358373720914384</v>
      </c>
    </row>
    <row r="31" spans="1:7" ht="12.75">
      <c r="A31" s="9" t="str">
        <f>'Segm. overview YTD'!A30</f>
        <v>General administrative expenses</v>
      </c>
      <c r="B31" s="26">
        <v>-165.03787509196167</v>
      </c>
      <c r="C31" s="26">
        <v>-335.2479763021596</v>
      </c>
      <c r="D31" s="26">
        <v>-499.6310199036378</v>
      </c>
      <c r="E31" s="26">
        <v>-649.8842437399754</v>
      </c>
      <c r="F31" s="26">
        <v>-165.79216218192133</v>
      </c>
      <c r="G31" s="26">
        <v>-330.50859676195523</v>
      </c>
    </row>
    <row r="32" spans="1:7" ht="12.75">
      <c r="A32" s="9" t="str">
        <f>'Segm. overview YTD'!A31</f>
        <v>Other result</v>
      </c>
      <c r="B32" s="26">
        <v>-5.299481101932369</v>
      </c>
      <c r="C32" s="26">
        <v>-0.6734496445407172</v>
      </c>
      <c r="D32" s="30">
        <v>-2.8572881637624157</v>
      </c>
      <c r="E32" s="26">
        <v>-15.759365548452791</v>
      </c>
      <c r="F32" s="26">
        <v>-11.099906183606917</v>
      </c>
      <c r="G32" s="26">
        <v>-17.453737304018574</v>
      </c>
    </row>
    <row r="33" spans="1:7" ht="12.75">
      <c r="A33" s="35" t="str">
        <f>'Segm. overview YTD'!A32</f>
        <v>Pre-tax profit</v>
      </c>
      <c r="B33" s="36">
        <v>35.052742056125396</v>
      </c>
      <c r="C33" s="36">
        <v>70.74542270137634</v>
      </c>
      <c r="D33" s="37">
        <v>112.24373539927547</v>
      </c>
      <c r="E33" s="36">
        <v>158.24157465389055</v>
      </c>
      <c r="F33" s="36">
        <v>28.875754045908664</v>
      </c>
      <c r="G33" s="36">
        <v>64.57599966694778</v>
      </c>
    </row>
    <row r="34" spans="1:7" ht="12.75">
      <c r="A34" s="9" t="str">
        <f>'Segm. overview YTD'!A33</f>
        <v>Taxes on income</v>
      </c>
      <c r="B34" s="26">
        <v>-9.069061690343892</v>
      </c>
      <c r="C34" s="26">
        <v>-17.261026547028905</v>
      </c>
      <c r="D34" s="30">
        <v>-26.67504187229349</v>
      </c>
      <c r="E34" s="26">
        <v>-40.73669656219559</v>
      </c>
      <c r="F34" s="26">
        <v>-6.5060248710091315</v>
      </c>
      <c r="G34" s="26">
        <v>-12.203561684662617</v>
      </c>
    </row>
    <row r="35" spans="1:7" ht="12.75">
      <c r="A35" s="12" t="str">
        <f>'Segm. overview YTD'!A34</f>
        <v>After-tax profit from discontinued ops</v>
      </c>
      <c r="B35" s="26">
        <v>4.03369000000001</v>
      </c>
      <c r="C35" s="26">
        <v>7.925040000000012</v>
      </c>
      <c r="D35" s="30">
        <v>9.314910000000001</v>
      </c>
      <c r="E35" s="26">
        <v>9.441280000000019</v>
      </c>
      <c r="F35" s="26">
        <v>4.0295971</v>
      </c>
      <c r="G35" s="26">
        <v>4.3207274000000115</v>
      </c>
    </row>
    <row r="36" spans="1:7" ht="12.75">
      <c r="A36" s="12" t="str">
        <f>'Segm. overview YTD'!A35</f>
        <v>Minority interests  </v>
      </c>
      <c r="B36" s="26">
        <v>-3.1159899999999965</v>
      </c>
      <c r="C36" s="26">
        <v>-5.763210000000001</v>
      </c>
      <c r="D36" s="26">
        <v>-6.6134600000000034</v>
      </c>
      <c r="E36" s="26">
        <v>-8.217510000000004</v>
      </c>
      <c r="F36" s="26">
        <v>2.061329999999998</v>
      </c>
      <c r="G36" s="26">
        <v>0.5771300000000004</v>
      </c>
    </row>
    <row r="37" spans="1:7" ht="12.75">
      <c r="A37" s="13" t="str">
        <f>'Segm. overview YTD'!A36</f>
        <v>Net profit after minorities</v>
      </c>
      <c r="B37" s="27">
        <v>26.901380365781506</v>
      </c>
      <c r="C37" s="27">
        <v>55.64622615434743</v>
      </c>
      <c r="D37" s="27">
        <v>88.27014352698194</v>
      </c>
      <c r="E37" s="27">
        <v>118.72864809169491</v>
      </c>
      <c r="F37" s="27">
        <v>28.46065627489955</v>
      </c>
      <c r="G37" s="27">
        <v>57.2702953822852</v>
      </c>
    </row>
    <row r="38" spans="1:7" ht="12.75">
      <c r="A38" s="13">
        <f>'Segm. overview YTD'!A37</f>
      </c>
      <c r="B38" s="27"/>
      <c r="C38" s="27"/>
      <c r="D38" s="27"/>
      <c r="E38" s="27"/>
      <c r="F38" s="27"/>
      <c r="G38" s="27"/>
    </row>
    <row r="39" spans="1:7" ht="12.75">
      <c r="A39" s="6" t="str">
        <f>'Segm. overview YTD'!A38</f>
        <v>Average risk-weighted assets</v>
      </c>
      <c r="B39" s="28">
        <v>14133.20719404929</v>
      </c>
      <c r="C39" s="28">
        <v>14213.071232702816</v>
      </c>
      <c r="D39" s="28">
        <v>14263.12587891609</v>
      </c>
      <c r="E39" s="28">
        <v>14267.046355776005</v>
      </c>
      <c r="F39" s="28">
        <v>15020.645047045604</v>
      </c>
      <c r="G39" s="28">
        <v>15935.517733089779</v>
      </c>
    </row>
    <row r="40" spans="1:7" ht="12.75">
      <c r="A40" s="6" t="str">
        <f>'Segm. overview YTD'!A39</f>
        <v>Average attributed equity</v>
      </c>
      <c r="B40" s="28">
        <v>945.0555731331063</v>
      </c>
      <c r="C40" s="28">
        <v>955.1549584080477</v>
      </c>
      <c r="D40" s="28">
        <v>955.2356443793836</v>
      </c>
      <c r="E40" s="28">
        <v>957.538338836266</v>
      </c>
      <c r="F40" s="28">
        <v>992.7794144087017</v>
      </c>
      <c r="G40" s="28">
        <v>1018.2560160171274</v>
      </c>
    </row>
    <row r="41" spans="1:7" ht="12.75">
      <c r="A41" s="6">
        <f>'Segm. overview YTD'!A40</f>
      </c>
      <c r="B41" s="5"/>
      <c r="C41" s="5"/>
      <c r="D41" s="5"/>
      <c r="E41" s="5"/>
      <c r="F41" s="5"/>
      <c r="G41" s="5"/>
    </row>
    <row r="42" spans="1:7" ht="12.75">
      <c r="A42" s="4" t="str">
        <f>'Segm. overview YTD'!A41</f>
        <v>Cost/income ratio </v>
      </c>
      <c r="B42" s="29">
        <v>0.7121075102237091</v>
      </c>
      <c r="C42" s="29">
        <v>0.7340672922419224</v>
      </c>
      <c r="D42" s="29">
        <v>0.7247066505035459</v>
      </c>
      <c r="E42" s="29">
        <v>0.702618656188633</v>
      </c>
      <c r="F42" s="29">
        <v>0.7189999754635432</v>
      </c>
      <c r="G42" s="29">
        <v>0.7144546200642765</v>
      </c>
    </row>
    <row r="43" spans="1:7" ht="12.75">
      <c r="A43" s="4" t="str">
        <f>'Segm. overview YTD'!A42</f>
        <v>ROE based on net profit</v>
      </c>
      <c r="B43" s="29">
        <v>0.11386158076015104</v>
      </c>
      <c r="C43" s="29">
        <v>0.11651769310205484</v>
      </c>
      <c r="D43" s="29">
        <v>0.12320889132974937</v>
      </c>
      <c r="E43" s="29">
        <v>0.12399362331119869</v>
      </c>
      <c r="F43" s="29">
        <v>0.11467061408339409</v>
      </c>
      <c r="G43" s="29">
        <v>0.11248702581949074</v>
      </c>
    </row>
    <row r="45" spans="1:7" ht="15">
      <c r="A45" s="14"/>
      <c r="B45" s="41" t="s">
        <v>35</v>
      </c>
      <c r="C45" s="41"/>
      <c r="D45" s="41"/>
      <c r="E45" s="41"/>
      <c r="F45" s="41"/>
      <c r="G45" s="41"/>
    </row>
    <row r="46" spans="1:7" ht="12.75">
      <c r="A46" s="10" t="str">
        <f>'Segm. overview YTD'!A25</f>
        <v>in EUR million</v>
      </c>
      <c r="B46" s="25" t="str">
        <f>'Segm. overview YTD'!B65</f>
        <v>1-3 07</v>
      </c>
      <c r="C46" s="25" t="str">
        <f>'Segm. overview YTD'!C65</f>
        <v>1-6 07</v>
      </c>
      <c r="D46" s="25" t="str">
        <f>'Segm. overview YTD'!D65</f>
        <v>1-9 07</v>
      </c>
      <c r="E46" s="40">
        <f>'Segm. overview YTD'!E65</f>
        <v>2007</v>
      </c>
      <c r="F46" s="25" t="str">
        <f>'Segm. overview YTD'!F65</f>
        <v>1-3 08</v>
      </c>
      <c r="G46" s="25" t="str">
        <f>'Segm. overview YTD'!G65</f>
        <v>1-6 08</v>
      </c>
    </row>
    <row r="47" spans="1:7" ht="12.75">
      <c r="A47" s="9" t="str">
        <f>'Segm. overview YTD'!A26</f>
        <v>Net interest income</v>
      </c>
      <c r="B47" s="31">
        <v>206.49440116040083</v>
      </c>
      <c r="C47" s="26">
        <v>419.9626983899319</v>
      </c>
      <c r="D47" s="31">
        <v>641.5184703712617</v>
      </c>
      <c r="E47" s="26">
        <v>864.5522012985105</v>
      </c>
      <c r="F47" s="26">
        <v>258.0233341957336</v>
      </c>
      <c r="G47" s="26">
        <v>460.9795081007899</v>
      </c>
    </row>
    <row r="48" spans="1:7" ht="12.75">
      <c r="A48" s="9" t="str">
        <f>'Segm. overview YTD'!A27</f>
        <v>Risk provisions</v>
      </c>
      <c r="B48" s="26">
        <v>-43.055839049999996</v>
      </c>
      <c r="C48" s="26">
        <v>-82.54396548</v>
      </c>
      <c r="D48" s="26">
        <v>-125.47684548</v>
      </c>
      <c r="E48" s="26">
        <v>-96.19059999999999</v>
      </c>
      <c r="F48" s="26">
        <v>-37.235350000000004</v>
      </c>
      <c r="G48" s="26">
        <v>-110.67130999999999</v>
      </c>
    </row>
    <row r="49" spans="1:7" ht="12.75">
      <c r="A49" s="9" t="str">
        <f>'Segm. overview YTD'!A28</f>
        <v>Net fee and commission income </v>
      </c>
      <c r="B49" s="26">
        <v>96.6190144</v>
      </c>
      <c r="C49" s="26">
        <v>187.86834398</v>
      </c>
      <c r="D49" s="26">
        <v>282.8241137</v>
      </c>
      <c r="E49" s="26">
        <v>374.06431817</v>
      </c>
      <c r="F49" s="26">
        <v>98.55554758</v>
      </c>
      <c r="G49" s="26">
        <v>196.46025489</v>
      </c>
    </row>
    <row r="50" spans="1:7" ht="12.75">
      <c r="A50" s="9" t="str">
        <f>'Segm. overview YTD'!A29</f>
        <v>Net trading result</v>
      </c>
      <c r="B50" s="26">
        <v>10.35233136</v>
      </c>
      <c r="C50" s="26">
        <v>15.64687151</v>
      </c>
      <c r="D50" s="26">
        <v>15.51489151</v>
      </c>
      <c r="E50" s="26">
        <v>23.60361151</v>
      </c>
      <c r="F50" s="26">
        <v>4.7461</v>
      </c>
      <c r="G50" s="26">
        <v>10.11615</v>
      </c>
    </row>
    <row r="51" spans="1:7" ht="12.75">
      <c r="A51" s="9" t="str">
        <f>'Segm. overview YTD'!A30</f>
        <v>General administrative expenses</v>
      </c>
      <c r="B51" s="26">
        <v>-211.15962787</v>
      </c>
      <c r="C51" s="26">
        <v>-422.91028860000006</v>
      </c>
      <c r="D51" s="26">
        <v>-634.7954616000001</v>
      </c>
      <c r="E51" s="26">
        <v>-828.2763362099998</v>
      </c>
      <c r="F51" s="26">
        <v>-229.05193328</v>
      </c>
      <c r="G51" s="26">
        <v>-464.74255693</v>
      </c>
    </row>
    <row r="52" spans="1:7" ht="12.75">
      <c r="A52" s="9" t="str">
        <f>'Segm. overview YTD'!A31</f>
        <v>Other result</v>
      </c>
      <c r="B52" s="26">
        <v>3.6023000000000005</v>
      </c>
      <c r="C52" s="26">
        <v>-0.10559999999999992</v>
      </c>
      <c r="D52" s="30">
        <v>-4.94403</v>
      </c>
      <c r="E52" s="26">
        <v>-17.328559999999996</v>
      </c>
      <c r="F52" s="26">
        <v>-13.269720000000001</v>
      </c>
      <c r="G52" s="26">
        <v>-22.219099999999997</v>
      </c>
    </row>
    <row r="53" spans="1:7" ht="12.75">
      <c r="A53" s="35" t="str">
        <f>'Segm. overview YTD'!A32</f>
        <v>Pre-tax profit</v>
      </c>
      <c r="B53" s="36">
        <v>62.852580000400835</v>
      </c>
      <c r="C53" s="36">
        <v>117.91805979993181</v>
      </c>
      <c r="D53" s="37">
        <v>174.6411385012617</v>
      </c>
      <c r="E53" s="36">
        <v>320.42463476851077</v>
      </c>
      <c r="F53" s="36">
        <v>81.76797849573362</v>
      </c>
      <c r="G53" s="36">
        <v>69.92294606078988</v>
      </c>
    </row>
    <row r="54" spans="1:7" ht="12.75">
      <c r="A54" s="9" t="str">
        <f>'Segm. overview YTD'!A33</f>
        <v>Taxes on income</v>
      </c>
      <c r="B54" s="26">
        <v>-14.662676459590186</v>
      </c>
      <c r="C54" s="26">
        <v>-28.563366399734676</v>
      </c>
      <c r="D54" s="30">
        <v>-42.344372258783906</v>
      </c>
      <c r="E54" s="26">
        <v>-64.93405595407782</v>
      </c>
      <c r="F54" s="26">
        <v>-36.30029830404007</v>
      </c>
      <c r="G54" s="26">
        <v>-35.49925415492771</v>
      </c>
    </row>
    <row r="55" spans="1:7" ht="12.75">
      <c r="A55" s="12" t="str">
        <f>'Segm. overview YTD'!A34</f>
        <v>After-tax profit from discontinued ops</v>
      </c>
      <c r="B55" s="26">
        <v>0</v>
      </c>
      <c r="C55" s="26">
        <v>0</v>
      </c>
      <c r="D55" s="30">
        <v>0</v>
      </c>
      <c r="E55" s="26">
        <v>0</v>
      </c>
      <c r="F55" s="26">
        <v>0</v>
      </c>
      <c r="G55" s="26">
        <v>0</v>
      </c>
    </row>
    <row r="56" spans="1:7" ht="12.75">
      <c r="A56" s="12" t="str">
        <f>'Segm. overview YTD'!A35</f>
        <v>Minority interests  </v>
      </c>
      <c r="B56" s="26">
        <v>-42.68154</v>
      </c>
      <c r="C56" s="26">
        <v>-80.50585</v>
      </c>
      <c r="D56" s="26">
        <v>-119.82687999999999</v>
      </c>
      <c r="E56" s="26">
        <v>-235.44448</v>
      </c>
      <c r="F56" s="26">
        <v>-41.51011999999999</v>
      </c>
      <c r="G56" s="26">
        <v>-29.731650000000002</v>
      </c>
    </row>
    <row r="57" spans="1:7" ht="12.75">
      <c r="A57" s="13" t="str">
        <f>'Segm. overview YTD'!A36</f>
        <v>Net profit after minorities</v>
      </c>
      <c r="B57" s="27">
        <v>5.508363540810649</v>
      </c>
      <c r="C57" s="27">
        <v>8.84884340019714</v>
      </c>
      <c r="D57" s="27">
        <v>12.469886242477827</v>
      </c>
      <c r="E57" s="27">
        <v>20.046098814432952</v>
      </c>
      <c r="F57" s="27">
        <v>3.9575601916935526</v>
      </c>
      <c r="G57" s="27">
        <v>4.692041905862169</v>
      </c>
    </row>
    <row r="58" spans="1:7" ht="12.75">
      <c r="A58" s="13">
        <f>'Segm. overview YTD'!A37</f>
      </c>
      <c r="B58" s="27"/>
      <c r="C58" s="27"/>
      <c r="D58" s="27"/>
      <c r="E58" s="27"/>
      <c r="F58" s="27"/>
      <c r="G58" s="27"/>
    </row>
    <row r="59" spans="1:7" ht="12.75">
      <c r="A59" s="6" t="str">
        <f>'Segm. overview YTD'!A38</f>
        <v>Average risk-weighted assets</v>
      </c>
      <c r="B59" s="28">
        <v>22716.470833333333</v>
      </c>
      <c r="C59" s="28">
        <v>22745.5375</v>
      </c>
      <c r="D59" s="28">
        <v>22953.26</v>
      </c>
      <c r="E59" s="28">
        <v>22993.58731</v>
      </c>
      <c r="F59" s="28">
        <v>24054.55853625</v>
      </c>
      <c r="G59" s="28">
        <v>24200.904877857145</v>
      </c>
    </row>
    <row r="60" spans="1:7" ht="12.75">
      <c r="A60" s="6" t="str">
        <f>'Segm. overview YTD'!A39</f>
        <v>Average attributed equity</v>
      </c>
      <c r="B60" s="28">
        <v>223.6313744035439</v>
      </c>
      <c r="C60" s="28">
        <v>225.55338277839778</v>
      </c>
      <c r="D60" s="28">
        <v>228.5232824689023</v>
      </c>
      <c r="E60" s="28">
        <v>229.04441666382252</v>
      </c>
      <c r="F60" s="28">
        <v>224.931533504851</v>
      </c>
      <c r="G60" s="28">
        <v>223.36793117580208</v>
      </c>
    </row>
    <row r="61" spans="1:7" ht="12.75">
      <c r="A61" s="6">
        <f>'Segm. overview YTD'!A40</f>
      </c>
      <c r="B61" s="5"/>
      <c r="C61" s="5"/>
      <c r="D61" s="5"/>
      <c r="E61" s="5"/>
      <c r="F61" s="5"/>
      <c r="G61" s="5"/>
    </row>
    <row r="62" spans="1:7" ht="12.75">
      <c r="A62" s="4" t="str">
        <f>'Segm. overview YTD'!A41</f>
        <v>Cost/income ratio </v>
      </c>
      <c r="B62" s="29">
        <v>0.6736290326598916</v>
      </c>
      <c r="C62" s="29">
        <v>0.6783083717724816</v>
      </c>
      <c r="D62" s="29">
        <v>0.6754167286985786</v>
      </c>
      <c r="E62" s="29">
        <v>0.6562059310271778</v>
      </c>
      <c r="F62" s="29">
        <v>0.6339222163779626</v>
      </c>
      <c r="G62" s="29">
        <v>0.6961852151797387</v>
      </c>
    </row>
    <row r="63" spans="1:7" ht="12.75">
      <c r="A63" s="4" t="str">
        <f>'Segm. overview YTD'!A42</f>
        <v>ROE based on net profit</v>
      </c>
      <c r="B63" s="29">
        <v>0.098525773595091</v>
      </c>
      <c r="C63" s="29">
        <v>0.07846340667735383</v>
      </c>
      <c r="D63" s="29">
        <v>0.07275632841582778</v>
      </c>
      <c r="E63" s="29">
        <v>0.08752057398480662</v>
      </c>
      <c r="F63" s="29">
        <v>0.07037804135378291</v>
      </c>
      <c r="G63" s="29">
        <v>0.04201177743970141</v>
      </c>
    </row>
    <row r="64" ht="12.75">
      <c r="G64" s="21"/>
    </row>
    <row r="67" spans="1:12" ht="12.75" customHeight="1">
      <c r="A67" s="42" t="s">
        <v>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1" ht="15">
      <c r="A70" s="34"/>
      <c r="E70" s="2"/>
      <c r="K70" s="21"/>
    </row>
  </sheetData>
  <mergeCells count="5">
    <mergeCell ref="A67:L69"/>
    <mergeCell ref="B4:G4"/>
    <mergeCell ref="B5:G5"/>
    <mergeCell ref="B25:G25"/>
    <mergeCell ref="B45:G45"/>
  </mergeCells>
  <printOptions/>
  <pageMargins left="0.7874015748031497" right="0.35433070866141736" top="0.5118110236220472" bottom="0.6299212598425197" header="0.5118110236220472" footer="0.5118110236220472"/>
  <pageSetup firstPageNumber="10" useFirstPageNumber="1" horizontalDpi="600" verticalDpi="600" orientation="landscape" paperSize="9" scale="85" r:id="rId2"/>
  <headerFooter alignWithMargins="0">
    <oddFooter>&amp;CSegment Austria quarterly&amp;Rpage &amp;P</oddFooter>
  </headerFooter>
  <rowBreaks count="1" manualBreakCount="1">
    <brk id="4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73"/>
  <sheetViews>
    <sheetView showGridLines="0" view="pageBreakPreview" zoomScale="75" zoomScaleNormal="75" zoomScaleSheetLayoutView="75" workbookViewId="0" topLeftCell="A118">
      <selection activeCell="A172" sqref="A172:IV172"/>
    </sheetView>
  </sheetViews>
  <sheetFormatPr defaultColWidth="11.00390625" defaultRowHeight="12"/>
  <cols>
    <col min="1" max="1" width="39.125" style="2" customWidth="1"/>
    <col min="2" max="4" width="10.25390625" style="2" customWidth="1"/>
    <col min="5" max="5" width="10.25390625" style="21" customWidth="1"/>
    <col min="6" max="7" width="10.25390625" style="2" customWidth="1"/>
    <col min="8" max="16384" width="11.375" style="2" customWidth="1"/>
  </cols>
  <sheetData>
    <row r="1" spans="2:6" s="1" customFormat="1" ht="49.5" customHeight="1">
      <c r="B1" s="7"/>
      <c r="C1" s="7"/>
      <c r="D1" s="7"/>
      <c r="E1" s="22"/>
      <c r="F1" s="7"/>
    </row>
    <row r="2" spans="1:5" s="3" customFormat="1" ht="24.75" customHeight="1">
      <c r="A2" s="8" t="s">
        <v>3</v>
      </c>
      <c r="E2" s="20"/>
    </row>
    <row r="3" spans="1:5" s="3" customFormat="1" ht="24.75" customHeight="1">
      <c r="A3" s="8"/>
      <c r="E3" s="20"/>
    </row>
    <row r="4" spans="1:7" ht="14.25" customHeight="1">
      <c r="A4" s="14"/>
      <c r="B4" s="41" t="s">
        <v>36</v>
      </c>
      <c r="C4" s="41"/>
      <c r="D4" s="41"/>
      <c r="E4" s="41"/>
      <c r="F4" s="41"/>
      <c r="G4" s="41"/>
    </row>
    <row r="5" spans="1:7" ht="12.75">
      <c r="A5" s="10" t="str">
        <f aca="true" t="shared" si="0" ref="A5:A22">A25</f>
        <v>in EUR million</v>
      </c>
      <c r="B5" s="25" t="str">
        <f>'Segm. Austria YTD'!B6</f>
        <v>1-3 07</v>
      </c>
      <c r="C5" s="25" t="str">
        <f>'Segm. Austria YTD'!C6</f>
        <v>1-6 07</v>
      </c>
      <c r="D5" s="25" t="str">
        <f>'Segm. Austria YTD'!D6</f>
        <v>1-9 07</v>
      </c>
      <c r="E5" s="40">
        <f>'Segm. Austria YTD'!E6</f>
        <v>2007</v>
      </c>
      <c r="F5" s="25" t="str">
        <f>'Segm. Austria YTD'!F6</f>
        <v>1-3 08</v>
      </c>
      <c r="G5" s="25" t="str">
        <f>'Segm. Austria YTD'!G6</f>
        <v>1-6 08</v>
      </c>
    </row>
    <row r="6" spans="1:7" ht="12.75">
      <c r="A6" s="9" t="str">
        <f t="shared" si="0"/>
        <v>Net interest income</v>
      </c>
      <c r="B6" s="31">
        <v>455.99468593566803</v>
      </c>
      <c r="C6" s="26">
        <v>953.6975783638056</v>
      </c>
      <c r="D6" s="31">
        <v>1483.583924039999</v>
      </c>
      <c r="E6" s="26">
        <v>2050.197377255961</v>
      </c>
      <c r="F6" s="26">
        <v>608.7988128090748</v>
      </c>
      <c r="G6" s="26">
        <v>1282.6391309969144</v>
      </c>
    </row>
    <row r="7" spans="1:7" ht="12.75">
      <c r="A7" s="9" t="str">
        <f t="shared" si="0"/>
        <v>Risk provisions</v>
      </c>
      <c r="B7" s="26">
        <v>-39.257730965018915</v>
      </c>
      <c r="C7" s="26">
        <v>-80.26434387756451</v>
      </c>
      <c r="D7" s="26">
        <v>-105.69109193476554</v>
      </c>
      <c r="E7" s="26">
        <v>-161.13991858450606</v>
      </c>
      <c r="F7" s="26">
        <v>-69.01356232590346</v>
      </c>
      <c r="G7" s="26">
        <v>-155.08897461587316</v>
      </c>
    </row>
    <row r="8" spans="1:7" ht="12.75">
      <c r="A8" s="9" t="str">
        <f t="shared" si="0"/>
        <v>Net fee and commission income </v>
      </c>
      <c r="B8" s="26">
        <v>184.78758744373718</v>
      </c>
      <c r="C8" s="26">
        <v>394.0588542852263</v>
      </c>
      <c r="D8" s="26">
        <v>623.2908707979041</v>
      </c>
      <c r="E8" s="26">
        <v>877.0626271318436</v>
      </c>
      <c r="F8" s="26">
        <v>240.54408671907734</v>
      </c>
      <c r="G8" s="26">
        <v>493.5272620424611</v>
      </c>
    </row>
    <row r="9" spans="1:7" ht="12.75">
      <c r="A9" s="9" t="str">
        <f t="shared" si="0"/>
        <v>Net trading result</v>
      </c>
      <c r="B9" s="26">
        <v>19.574106585378317</v>
      </c>
      <c r="C9" s="26">
        <v>30.020069086677616</v>
      </c>
      <c r="D9" s="26">
        <v>60.7406708646276</v>
      </c>
      <c r="E9" s="26">
        <v>89.30460670999334</v>
      </c>
      <c r="F9" s="26">
        <v>33.888358034023014</v>
      </c>
      <c r="G9" s="26">
        <v>56.79889792537902</v>
      </c>
    </row>
    <row r="10" spans="1:7" ht="12.75">
      <c r="A10" s="9" t="str">
        <f t="shared" si="0"/>
        <v>General administrative expenses</v>
      </c>
      <c r="B10" s="26">
        <v>-397.0526475429197</v>
      </c>
      <c r="C10" s="26">
        <v>-826.530494917337</v>
      </c>
      <c r="D10" s="26">
        <v>-1273.3713424866057</v>
      </c>
      <c r="E10" s="26">
        <v>-1742.842958575471</v>
      </c>
      <c r="F10" s="26">
        <v>-439.20574314613265</v>
      </c>
      <c r="G10" s="26">
        <v>-940.8207262572128</v>
      </c>
    </row>
    <row r="11" spans="1:7" ht="12.75">
      <c r="A11" s="9" t="str">
        <f t="shared" si="0"/>
        <v>Other result</v>
      </c>
      <c r="B11" s="26">
        <v>-2.21350336175076</v>
      </c>
      <c r="C11" s="26">
        <v>-25.444927916366936</v>
      </c>
      <c r="D11" s="30">
        <v>-54.72471624074251</v>
      </c>
      <c r="E11" s="26">
        <v>-68.44922608763424</v>
      </c>
      <c r="F11" s="26">
        <v>-37.50234245719955</v>
      </c>
      <c r="G11" s="26">
        <v>-52.01324918626199</v>
      </c>
    </row>
    <row r="12" spans="1:7" ht="12.75">
      <c r="A12" s="35" t="str">
        <f t="shared" si="0"/>
        <v>Pre-tax profit</v>
      </c>
      <c r="B12" s="36">
        <v>221.8324980950941</v>
      </c>
      <c r="C12" s="36">
        <v>445.5367350244412</v>
      </c>
      <c r="D12" s="37">
        <v>733.8283150404166</v>
      </c>
      <c r="E12" s="36">
        <v>1044.1325078501864</v>
      </c>
      <c r="F12" s="36">
        <v>337.50960963293943</v>
      </c>
      <c r="G12" s="36">
        <v>685.0423409054066</v>
      </c>
    </row>
    <row r="13" spans="1:7" ht="12.75">
      <c r="A13" s="9" t="str">
        <f t="shared" si="0"/>
        <v>Taxes on income</v>
      </c>
      <c r="B13" s="26">
        <v>-44.52816713795337</v>
      </c>
      <c r="C13" s="26">
        <v>-85.94920148087228</v>
      </c>
      <c r="D13" s="30">
        <v>-146.24340033158248</v>
      </c>
      <c r="E13" s="26">
        <v>-194.82223007944992</v>
      </c>
      <c r="F13" s="26">
        <v>-65.42639448907126</v>
      </c>
      <c r="G13" s="26">
        <v>-129.61079837015453</v>
      </c>
    </row>
    <row r="14" spans="1:7" ht="12.75">
      <c r="A14" s="12" t="str">
        <f t="shared" si="0"/>
        <v>After-tax profit from discontinued ops</v>
      </c>
      <c r="B14" s="26">
        <v>8.782464899999994</v>
      </c>
      <c r="C14" s="26">
        <v>15.275119199999992</v>
      </c>
      <c r="D14" s="30">
        <v>17.1010143</v>
      </c>
      <c r="E14" s="26">
        <v>18.955426799999984</v>
      </c>
      <c r="F14" s="26">
        <v>0.5704028999999995</v>
      </c>
      <c r="G14" s="26">
        <v>5.779272599999988</v>
      </c>
    </row>
    <row r="15" spans="1:7" ht="12.75">
      <c r="A15" s="12" t="str">
        <f t="shared" si="0"/>
        <v>Minority interests  </v>
      </c>
      <c r="B15" s="26">
        <v>-24.019180751591175</v>
      </c>
      <c r="C15" s="26">
        <v>-50.9847080950248</v>
      </c>
      <c r="D15" s="26">
        <v>-86.98044149004429</v>
      </c>
      <c r="E15" s="26">
        <v>-118.23465028237113</v>
      </c>
      <c r="F15" s="26">
        <v>-42.09784677694965</v>
      </c>
      <c r="G15" s="26">
        <v>-89.65716810852692</v>
      </c>
    </row>
    <row r="16" spans="1:7" ht="12.75">
      <c r="A16" s="13" t="str">
        <f t="shared" si="0"/>
        <v>Net profit after minorities</v>
      </c>
      <c r="B16" s="27">
        <v>162.06761510554955</v>
      </c>
      <c r="C16" s="27">
        <v>323.87794464854414</v>
      </c>
      <c r="D16" s="27">
        <v>517.7054875187897</v>
      </c>
      <c r="E16" s="27">
        <v>750.0310542883652</v>
      </c>
      <c r="F16" s="27">
        <v>230.5557712669185</v>
      </c>
      <c r="G16" s="27">
        <v>471.55364702672523</v>
      </c>
    </row>
    <row r="17" spans="1:7" ht="12.75">
      <c r="A17" s="13">
        <f t="shared" si="0"/>
      </c>
      <c r="B17" s="27"/>
      <c r="C17" s="27"/>
      <c r="D17" s="27"/>
      <c r="E17" s="27"/>
      <c r="F17" s="27"/>
      <c r="G17" s="27"/>
    </row>
    <row r="18" spans="1:7" ht="12.75">
      <c r="A18" s="6" t="str">
        <f t="shared" si="0"/>
        <v>Average risk-weighted assets</v>
      </c>
      <c r="B18" s="28">
        <v>29312.378180407704</v>
      </c>
      <c r="C18" s="28">
        <v>29707.89616624899</v>
      </c>
      <c r="D18" s="28">
        <v>30199.471315878447</v>
      </c>
      <c r="E18" s="28">
        <v>30695.39220303033</v>
      </c>
      <c r="F18" s="28">
        <v>31659.057338896502</v>
      </c>
      <c r="G18" s="28">
        <v>32902.63091371479</v>
      </c>
    </row>
    <row r="19" spans="1:7" ht="12.75">
      <c r="A19" s="6" t="str">
        <f t="shared" si="0"/>
        <v>Average attributed equity</v>
      </c>
      <c r="B19" s="28">
        <v>1800.3831403608892</v>
      </c>
      <c r="C19" s="28">
        <v>1822.0127717756814</v>
      </c>
      <c r="D19" s="28">
        <v>1846.136866546899</v>
      </c>
      <c r="E19" s="28">
        <v>1880.0173287830721</v>
      </c>
      <c r="F19" s="28">
        <v>1949.9857815886342</v>
      </c>
      <c r="G19" s="28">
        <v>2028.2878375172154</v>
      </c>
    </row>
    <row r="20" spans="1:7" ht="12.75">
      <c r="A20" s="6">
        <f t="shared" si="0"/>
      </c>
      <c r="B20" s="5"/>
      <c r="C20" s="5"/>
      <c r="D20" s="5"/>
      <c r="E20" s="5"/>
      <c r="F20" s="5"/>
      <c r="G20" s="5"/>
    </row>
    <row r="21" spans="1:7" ht="12.75">
      <c r="A21" s="4" t="str">
        <f t="shared" si="0"/>
        <v>Cost/income ratio </v>
      </c>
      <c r="B21" s="29">
        <v>0.6012702528354377</v>
      </c>
      <c r="C21" s="29">
        <v>0.5999017212705267</v>
      </c>
      <c r="D21" s="29">
        <v>0.5874526006271606</v>
      </c>
      <c r="E21" s="29">
        <v>0.5777575431879146</v>
      </c>
      <c r="F21" s="29">
        <v>0.49727151228591426</v>
      </c>
      <c r="G21" s="29">
        <v>0.5132779823463135</v>
      </c>
    </row>
    <row r="22" spans="1:7" ht="12.75">
      <c r="A22" s="4" t="str">
        <f t="shared" si="0"/>
        <v>ROE based on net profit</v>
      </c>
      <c r="B22" s="29">
        <v>0.36007361204918387</v>
      </c>
      <c r="C22" s="29">
        <v>0.3555166568156402</v>
      </c>
      <c r="D22" s="29">
        <v>0.3739018465350877</v>
      </c>
      <c r="E22" s="29">
        <v>0.39894901116356063</v>
      </c>
      <c r="F22" s="29">
        <v>0.4729383638460933</v>
      </c>
      <c r="G22" s="29">
        <v>0.4649770494151798</v>
      </c>
    </row>
    <row r="23" spans="1:7" s="20" customFormat="1" ht="15" customHeight="1">
      <c r="A23" s="33"/>
      <c r="B23" s="43"/>
      <c r="C23" s="43"/>
      <c r="D23" s="43"/>
      <c r="E23" s="43"/>
      <c r="F23" s="43"/>
      <c r="G23" s="43"/>
    </row>
    <row r="24" spans="1:7" ht="14.25" customHeight="1">
      <c r="A24" s="14"/>
      <c r="B24" s="41" t="s">
        <v>37</v>
      </c>
      <c r="C24" s="41"/>
      <c r="D24" s="41"/>
      <c r="E24" s="41"/>
      <c r="F24" s="41"/>
      <c r="G24" s="41"/>
    </row>
    <row r="25" spans="1:7" ht="12.75">
      <c r="A25" s="10" t="str">
        <f>'Segm. overview YTD'!A25</f>
        <v>in EUR million</v>
      </c>
      <c r="B25" s="25" t="str">
        <f>'Segm. Austria YTD'!B26</f>
        <v>1-3 07</v>
      </c>
      <c r="C25" s="25" t="str">
        <f>'Segm. Austria YTD'!C26</f>
        <v>1-6 07</v>
      </c>
      <c r="D25" s="25" t="str">
        <f>'Segm. Austria YTD'!D26</f>
        <v>1-9 07</v>
      </c>
      <c r="E25" s="40">
        <f>'Segm. Austria YTD'!E26</f>
        <v>2007</v>
      </c>
      <c r="F25" s="25" t="str">
        <f>'Segm. Austria YTD'!F26</f>
        <v>1-3 08</v>
      </c>
      <c r="G25" s="25" t="str">
        <f>'Segm. Austria YTD'!G26</f>
        <v>1-6 08</v>
      </c>
    </row>
    <row r="26" spans="1:7" ht="12.75">
      <c r="A26" s="9" t="str">
        <f>'Segm. overview YTD'!A26</f>
        <v>Net interest income</v>
      </c>
      <c r="B26" s="31">
        <v>188.80046061841793</v>
      </c>
      <c r="C26" s="26">
        <v>379.34605810379264</v>
      </c>
      <c r="D26" s="31">
        <v>589.956626858804</v>
      </c>
      <c r="E26" s="26">
        <v>820.1237840313236</v>
      </c>
      <c r="F26" s="26">
        <v>249.04275943975833</v>
      </c>
      <c r="G26" s="26">
        <v>511.65763905183366</v>
      </c>
    </row>
    <row r="27" spans="1:7" ht="12.75">
      <c r="A27" s="9" t="str">
        <f>'Segm. overview YTD'!A27</f>
        <v>Risk provisions</v>
      </c>
      <c r="B27" s="26">
        <v>-14.722096832372813</v>
      </c>
      <c r="C27" s="26">
        <v>-32.706168124655754</v>
      </c>
      <c r="D27" s="26">
        <v>-48.99363314580314</v>
      </c>
      <c r="E27" s="26">
        <v>-70.05473332026685</v>
      </c>
      <c r="F27" s="26">
        <v>-21.874622810056</v>
      </c>
      <c r="G27" s="26">
        <v>-48.888896458414834</v>
      </c>
    </row>
    <row r="28" spans="1:7" ht="12.75">
      <c r="A28" s="9" t="str">
        <f>'Segm. overview YTD'!A28</f>
        <v>Net fee and commission income </v>
      </c>
      <c r="B28" s="26">
        <v>81.57677296815426</v>
      </c>
      <c r="C28" s="26">
        <v>163.9913924292407</v>
      </c>
      <c r="D28" s="26">
        <v>246.1082059332263</v>
      </c>
      <c r="E28" s="26">
        <v>342.2338456467246</v>
      </c>
      <c r="F28" s="26">
        <v>100.56657945762555</v>
      </c>
      <c r="G28" s="26">
        <v>206.35152977093895</v>
      </c>
    </row>
    <row r="29" spans="1:7" ht="12.75">
      <c r="A29" s="9" t="str">
        <f>'Segm. overview YTD'!A29</f>
        <v>Net trading result</v>
      </c>
      <c r="B29" s="26">
        <v>4.912258572591144</v>
      </c>
      <c r="C29" s="26">
        <v>1.5944460933594584</v>
      </c>
      <c r="D29" s="26">
        <v>7.011288878195023</v>
      </c>
      <c r="E29" s="26">
        <v>18.360265924467832</v>
      </c>
      <c r="F29" s="26">
        <v>13.740471484709149</v>
      </c>
      <c r="G29" s="26">
        <v>13.208401811602014</v>
      </c>
    </row>
    <row r="30" spans="1:7" ht="12.75">
      <c r="A30" s="9" t="str">
        <f>'Segm. overview YTD'!A30</f>
        <v>General administrative expenses</v>
      </c>
      <c r="B30" s="26">
        <v>-150.8604583209759</v>
      </c>
      <c r="C30" s="26">
        <v>-308.0076931831474</v>
      </c>
      <c r="D30" s="26">
        <v>-463.9582024304234</v>
      </c>
      <c r="E30" s="26">
        <v>-634.5954873371724</v>
      </c>
      <c r="F30" s="26">
        <v>-175.252802541728</v>
      </c>
      <c r="G30" s="26">
        <v>-372.3504626207241</v>
      </c>
    </row>
    <row r="31" spans="1:7" ht="12.75">
      <c r="A31" s="9" t="str">
        <f>'Segm. overview YTD'!A31</f>
        <v>Other result</v>
      </c>
      <c r="B31" s="26">
        <v>-2.751982264959859</v>
      </c>
      <c r="C31" s="26">
        <v>-9.999625702290997</v>
      </c>
      <c r="D31" s="30">
        <v>-21.797258217189693</v>
      </c>
      <c r="E31" s="26">
        <v>-15.166330460608181</v>
      </c>
      <c r="F31" s="26">
        <v>-37.52454855591327</v>
      </c>
      <c r="G31" s="26">
        <v>-51.402304773781324</v>
      </c>
    </row>
    <row r="32" spans="1:7" ht="12.75">
      <c r="A32" s="35" t="str">
        <f>'Segm. overview YTD'!A32</f>
        <v>Pre-tax profit</v>
      </c>
      <c r="B32" s="36">
        <v>106.95495474085475</v>
      </c>
      <c r="C32" s="36">
        <v>194.2184096162987</v>
      </c>
      <c r="D32" s="37">
        <v>308.3270278768091</v>
      </c>
      <c r="E32" s="36">
        <v>460.90134448446844</v>
      </c>
      <c r="F32" s="36">
        <v>128.69783647439579</v>
      </c>
      <c r="G32" s="36">
        <v>258.57590678145436</v>
      </c>
    </row>
    <row r="33" spans="1:7" ht="12.75">
      <c r="A33" s="9" t="str">
        <f>'Segm. overview YTD'!A33</f>
        <v>Taxes on income</v>
      </c>
      <c r="B33" s="26">
        <v>-26.95050239452093</v>
      </c>
      <c r="C33" s="26">
        <v>-46.773415703543854</v>
      </c>
      <c r="D33" s="30">
        <v>-78.10313976511232</v>
      </c>
      <c r="E33" s="26">
        <v>-92.51371042160423</v>
      </c>
      <c r="F33" s="26">
        <v>-27.38290482456297</v>
      </c>
      <c r="G33" s="26">
        <v>-53.36889129630664</v>
      </c>
    </row>
    <row r="34" spans="1:7" ht="12.75">
      <c r="A34" s="12" t="str">
        <f>'Segm. overview YTD'!A34</f>
        <v>After-tax profit from discontinued ops</v>
      </c>
      <c r="B34" s="26">
        <v>2.880238499999992</v>
      </c>
      <c r="C34" s="26">
        <v>4.656074399999989</v>
      </c>
      <c r="D34" s="30">
        <v>10.472255099999998</v>
      </c>
      <c r="E34" s="26">
        <v>14.373125999999987</v>
      </c>
      <c r="F34" s="26">
        <v>1.7724177000000005</v>
      </c>
      <c r="G34" s="26">
        <v>7.51010939999999</v>
      </c>
    </row>
    <row r="35" spans="1:7" ht="12.75">
      <c r="A35" s="12" t="str">
        <f>'Segm. overview YTD'!A35</f>
        <v>Minority interests  </v>
      </c>
      <c r="B35" s="26">
        <v>-3.718683458944571</v>
      </c>
      <c r="C35" s="26">
        <v>-4.350178749517868</v>
      </c>
      <c r="D35" s="26">
        <v>-7.487461595983248</v>
      </c>
      <c r="E35" s="26">
        <v>-10.50577250533503</v>
      </c>
      <c r="F35" s="26">
        <v>-1.2062587229692312</v>
      </c>
      <c r="G35" s="26">
        <v>-6.657162379721522</v>
      </c>
    </row>
    <row r="36" spans="1:7" ht="12.75">
      <c r="A36" s="13" t="str">
        <f>'Segm. overview YTD'!A36</f>
        <v>Net profit after minorities</v>
      </c>
      <c r="B36" s="27">
        <v>79.16600738738923</v>
      </c>
      <c r="C36" s="27">
        <v>147.75088956323694</v>
      </c>
      <c r="D36" s="27">
        <v>233.20868161571354</v>
      </c>
      <c r="E36" s="27">
        <v>372.2549875575292</v>
      </c>
      <c r="F36" s="27">
        <v>101.8810906268636</v>
      </c>
      <c r="G36" s="27">
        <v>206.0599625054262</v>
      </c>
    </row>
    <row r="37" spans="1:7" ht="12.75">
      <c r="A37" s="13">
        <f>'Segm. overview YTD'!A37</f>
      </c>
      <c r="B37" s="27"/>
      <c r="C37" s="27"/>
      <c r="D37" s="27"/>
      <c r="E37" s="27"/>
      <c r="F37" s="27"/>
      <c r="G37" s="27"/>
    </row>
    <row r="38" spans="1:7" ht="12.75">
      <c r="A38" s="6" t="str">
        <f>'Segm. overview YTD'!A38</f>
        <v>Average risk-weighted assets</v>
      </c>
      <c r="B38" s="28">
        <v>10640.474808341864</v>
      </c>
      <c r="C38" s="28">
        <v>10647.268508480134</v>
      </c>
      <c r="D38" s="28">
        <v>10383.234740574646</v>
      </c>
      <c r="E38" s="28">
        <v>10512.800081383608</v>
      </c>
      <c r="F38" s="28">
        <v>10740.938377465167</v>
      </c>
      <c r="G38" s="28">
        <v>11048.412020909966</v>
      </c>
    </row>
    <row r="39" spans="1:7" ht="12.75">
      <c r="A39" s="6" t="str">
        <f>'Segm. overview YTD'!A39</f>
        <v>Average attributed equity</v>
      </c>
      <c r="B39" s="28">
        <v>734.5569572040655</v>
      </c>
      <c r="C39" s="28">
        <v>736.9848348367159</v>
      </c>
      <c r="D39" s="28">
        <v>721.8275897172466</v>
      </c>
      <c r="E39" s="28">
        <v>732.1306691207404</v>
      </c>
      <c r="F39" s="28">
        <v>757.0511990355114</v>
      </c>
      <c r="G39" s="28">
        <v>782.8341847402199</v>
      </c>
    </row>
    <row r="40" spans="1:7" ht="12.75">
      <c r="A40" s="6">
        <f>'Segm. overview YTD'!A40</f>
      </c>
      <c r="B40" s="5"/>
      <c r="C40" s="5"/>
      <c r="D40" s="5"/>
      <c r="E40" s="5"/>
      <c r="F40" s="5"/>
      <c r="G40" s="5"/>
    </row>
    <row r="41" spans="1:7" ht="12.75">
      <c r="A41" s="4" t="str">
        <f>'Segm. overview YTD'!A41</f>
        <v>Cost/income ratio </v>
      </c>
      <c r="B41" s="29">
        <v>0.5480065989360515</v>
      </c>
      <c r="C41" s="29">
        <v>0.5652223609775563</v>
      </c>
      <c r="D41" s="29">
        <v>0.5503159092102761</v>
      </c>
      <c r="E41" s="29">
        <v>0.5374657991554711</v>
      </c>
      <c r="F41" s="29">
        <v>0.4823252896635198</v>
      </c>
      <c r="G41" s="29">
        <v>0.5092197966436829</v>
      </c>
    </row>
    <row r="42" spans="1:7" ht="12.75">
      <c r="A42" s="4" t="str">
        <f>'Segm. overview YTD'!A42</f>
        <v>ROE based on net profit</v>
      </c>
      <c r="B42" s="29">
        <v>0.4310952696641402</v>
      </c>
      <c r="C42" s="29">
        <v>0.4009604610004551</v>
      </c>
      <c r="D42" s="29">
        <v>0.43077448583359684</v>
      </c>
      <c r="E42" s="29">
        <v>0.5084543009304507</v>
      </c>
      <c r="F42" s="29">
        <v>0.5383048901139623</v>
      </c>
      <c r="G42" s="29">
        <v>0.5264459997331524</v>
      </c>
    </row>
    <row r="43" spans="1:7" s="17" customFormat="1" ht="12.75">
      <c r="A43" s="16"/>
      <c r="B43" s="11"/>
      <c r="C43" s="11"/>
      <c r="D43" s="15"/>
      <c r="E43" s="11"/>
      <c r="F43" s="11"/>
      <c r="G43" s="11"/>
    </row>
    <row r="44" spans="1:7" ht="15">
      <c r="A44" s="14"/>
      <c r="B44" s="41" t="s">
        <v>47</v>
      </c>
      <c r="C44" s="41"/>
      <c r="D44" s="41"/>
      <c r="E44" s="41"/>
      <c r="F44" s="41"/>
      <c r="G44" s="41"/>
    </row>
    <row r="45" spans="1:7" ht="12.75">
      <c r="A45" s="10" t="str">
        <f>A25</f>
        <v>in EUR million</v>
      </c>
      <c r="B45" s="25" t="str">
        <f>'Segm. Austria YTD'!B46</f>
        <v>1-3 07</v>
      </c>
      <c r="C45" s="25" t="str">
        <f>'Segm. Austria YTD'!C46</f>
        <v>1-6 07</v>
      </c>
      <c r="D45" s="25" t="str">
        <f>'Segm. Austria YTD'!D46</f>
        <v>1-9 07</v>
      </c>
      <c r="E45" s="40">
        <f>'Segm. Austria YTD'!E46</f>
        <v>2007</v>
      </c>
      <c r="F45" s="25" t="str">
        <f>'Segm. Austria YTD'!F46</f>
        <v>1-3 08</v>
      </c>
      <c r="G45" s="25" t="str">
        <f>'Segm. Austria YTD'!G46</f>
        <v>1-6 08</v>
      </c>
    </row>
    <row r="46" spans="1:7" ht="12.75">
      <c r="A46" s="9" t="str">
        <f>'Segm. overview YTD'!A46</f>
        <v>Net interest income</v>
      </c>
      <c r="B46" s="31">
        <v>108.85867893757872</v>
      </c>
      <c r="C46" s="26">
        <v>235.58347608843835</v>
      </c>
      <c r="D46" s="31">
        <v>369.56726704041114</v>
      </c>
      <c r="E46" s="26">
        <v>510.76491042414096</v>
      </c>
      <c r="F46" s="26">
        <v>166.56412240719905</v>
      </c>
      <c r="G46" s="26">
        <v>356.7129379911372</v>
      </c>
    </row>
    <row r="47" spans="1:7" ht="12.75">
      <c r="A47" s="9" t="str">
        <f>'Segm. overview YTD'!A47</f>
        <v>Risk provisions</v>
      </c>
      <c r="B47" s="26">
        <v>-1.560612513736643</v>
      </c>
      <c r="C47" s="26">
        <v>-1.5487955909972988</v>
      </c>
      <c r="D47" s="26">
        <v>21.580096900160513</v>
      </c>
      <c r="E47" s="26">
        <v>34.519701850755766</v>
      </c>
      <c r="F47" s="26">
        <v>-13.992203639556045</v>
      </c>
      <c r="G47" s="26">
        <v>-38.96811193782452</v>
      </c>
    </row>
    <row r="48" spans="1:7" ht="12.75">
      <c r="A48" s="9" t="str">
        <f>'Segm. overview YTD'!A48</f>
        <v>Net fee and commission income </v>
      </c>
      <c r="B48" s="26">
        <v>43.54288604057829</v>
      </c>
      <c r="C48" s="26">
        <v>101.66261399091916</v>
      </c>
      <c r="D48" s="26">
        <v>173.6917779822094</v>
      </c>
      <c r="E48" s="26">
        <v>248.86231132218168</v>
      </c>
      <c r="F48" s="26">
        <v>64.65895703531307</v>
      </c>
      <c r="G48" s="26">
        <v>128.49092578970243</v>
      </c>
    </row>
    <row r="49" spans="1:7" ht="12.75">
      <c r="A49" s="9" t="str">
        <f>'Segm. overview YTD'!A49</f>
        <v>Net trading result</v>
      </c>
      <c r="B49" s="26">
        <v>6.224838983888313</v>
      </c>
      <c r="C49" s="26">
        <v>18.89691439236018</v>
      </c>
      <c r="D49" s="26">
        <v>24.812110576934856</v>
      </c>
      <c r="E49" s="26">
        <v>28.106904836865645</v>
      </c>
      <c r="F49" s="26">
        <v>8.265393335679015</v>
      </c>
      <c r="G49" s="26">
        <v>15.598581172696928</v>
      </c>
    </row>
    <row r="50" spans="1:7" ht="12.75">
      <c r="A50" s="9" t="str">
        <f>'Segm. overview YTD'!A50</f>
        <v>General administrative expenses</v>
      </c>
      <c r="B50" s="26">
        <v>-105.6321224980942</v>
      </c>
      <c r="C50" s="26">
        <v>-229.5836689133567</v>
      </c>
      <c r="D50" s="26">
        <v>-366.78723099674716</v>
      </c>
      <c r="E50" s="26">
        <v>-516.8956176007649</v>
      </c>
      <c r="F50" s="26">
        <v>-102.58524753675513</v>
      </c>
      <c r="G50" s="26">
        <v>-225.08878401723095</v>
      </c>
    </row>
    <row r="51" spans="1:7" ht="12.75">
      <c r="A51" s="9" t="str">
        <f>'Segm. overview YTD'!A51</f>
        <v>Other result</v>
      </c>
      <c r="B51" s="26">
        <v>-1.2905731118663089</v>
      </c>
      <c r="C51" s="26">
        <v>-3.942591915546817</v>
      </c>
      <c r="D51" s="30">
        <v>-6.849570977423434</v>
      </c>
      <c r="E51" s="26">
        <v>-11.166302273200701</v>
      </c>
      <c r="F51" s="26">
        <v>-4.006014287264844</v>
      </c>
      <c r="G51" s="26">
        <v>0.5481633943578621</v>
      </c>
    </row>
    <row r="52" spans="1:7" ht="12.75">
      <c r="A52" s="35" t="str">
        <f>'Segm. overview YTD'!A52</f>
        <v>Pre-tax profit</v>
      </c>
      <c r="B52" s="36">
        <v>50.143095838348145</v>
      </c>
      <c r="C52" s="36">
        <v>121.06794805181693</v>
      </c>
      <c r="D52" s="37">
        <v>216.01445052554536</v>
      </c>
      <c r="E52" s="36">
        <v>294.1919085599784</v>
      </c>
      <c r="F52" s="36">
        <v>118.9050073146151</v>
      </c>
      <c r="G52" s="36">
        <v>237.29371239283896</v>
      </c>
    </row>
    <row r="53" spans="1:7" ht="12.75">
      <c r="A53" s="9" t="str">
        <f>'Segm. overview YTD'!A53</f>
        <v>Taxes on income</v>
      </c>
      <c r="B53" s="26">
        <v>-8.287163946349017</v>
      </c>
      <c r="C53" s="26">
        <v>-20.17114525060242</v>
      </c>
      <c r="D53" s="30">
        <v>-36.33623027436422</v>
      </c>
      <c r="E53" s="26">
        <v>-48.736374170996555</v>
      </c>
      <c r="F53" s="26">
        <v>-19.48521486076796</v>
      </c>
      <c r="G53" s="26">
        <v>-38.874092616119114</v>
      </c>
    </row>
    <row r="54" spans="1:7" ht="12.75">
      <c r="A54" s="12" t="str">
        <f>'Segm. overview YTD'!A54</f>
        <v>After-tax profit from discontinued ops</v>
      </c>
      <c r="B54" s="26">
        <v>5.902226400000001</v>
      </c>
      <c r="C54" s="26">
        <v>10.619044800000003</v>
      </c>
      <c r="D54" s="30">
        <v>6.628759200000002</v>
      </c>
      <c r="E54" s="26">
        <v>4.582300799999998</v>
      </c>
      <c r="F54" s="26">
        <v>-1.202014800000001</v>
      </c>
      <c r="G54" s="26">
        <v>-1.7308368000000025</v>
      </c>
    </row>
    <row r="55" spans="1:7" ht="12.75">
      <c r="A55" s="12" t="str">
        <f>'Segm. overview YTD'!A55</f>
        <v>Minority interests  </v>
      </c>
      <c r="B55" s="26">
        <v>-13.832778715484807</v>
      </c>
      <c r="C55" s="26">
        <v>-34.81833891771385</v>
      </c>
      <c r="D55" s="26">
        <v>-59.299713448169534</v>
      </c>
      <c r="E55" s="26">
        <v>-81.75688851816312</v>
      </c>
      <c r="F55" s="26">
        <v>-31.481177610154063</v>
      </c>
      <c r="G55" s="26">
        <v>-63.07478549955011</v>
      </c>
    </row>
    <row r="56" spans="1:7" ht="12.75">
      <c r="A56" s="13" t="str">
        <f>'Segm. overview YTD'!A56</f>
        <v>Net profit after minorities</v>
      </c>
      <c r="B56" s="27">
        <v>33.925379576514324</v>
      </c>
      <c r="C56" s="27">
        <v>76.69750868350064</v>
      </c>
      <c r="D56" s="27">
        <v>127.00726600301158</v>
      </c>
      <c r="E56" s="27">
        <v>168.2809466708187</v>
      </c>
      <c r="F56" s="27">
        <v>66.73660004369309</v>
      </c>
      <c r="G56" s="27">
        <v>133.61399747716976</v>
      </c>
    </row>
    <row r="57" spans="1:7" ht="12.75">
      <c r="A57" s="13">
        <f>'Segm. overview YTD'!A57</f>
      </c>
      <c r="B57" s="27"/>
      <c r="C57" s="27"/>
      <c r="D57" s="27"/>
      <c r="E57" s="27"/>
      <c r="F57" s="27"/>
      <c r="G57" s="27"/>
    </row>
    <row r="58" spans="1:7" ht="12.75">
      <c r="A58" s="6" t="str">
        <f>'Segm. overview YTD'!A58</f>
        <v>Average risk-weighted assets</v>
      </c>
      <c r="B58" s="28">
        <v>7760.6094910606935</v>
      </c>
      <c r="C58" s="28">
        <v>8070.903105323031</v>
      </c>
      <c r="D58" s="28">
        <v>8431.444765022416</v>
      </c>
      <c r="E58" s="28">
        <v>8457.459575071385</v>
      </c>
      <c r="F58" s="28">
        <v>8134.286352587051</v>
      </c>
      <c r="G58" s="28">
        <v>8665.984593120651</v>
      </c>
    </row>
    <row r="59" spans="1:7" ht="12.75">
      <c r="A59" s="6" t="str">
        <f>'Segm. overview YTD'!A59</f>
        <v>Average attributed equity</v>
      </c>
      <c r="B59" s="28">
        <v>375.1606987565827</v>
      </c>
      <c r="C59" s="28">
        <v>389.82608029605774</v>
      </c>
      <c r="D59" s="28">
        <v>408.3171390838931</v>
      </c>
      <c r="E59" s="28">
        <v>412.6969875107874</v>
      </c>
      <c r="F59" s="28">
        <v>387.23404773363546</v>
      </c>
      <c r="G59" s="28">
        <v>418.4665211192132</v>
      </c>
    </row>
    <row r="60" spans="1:7" ht="12.75">
      <c r="A60" s="6">
        <f>'Segm. overview YTD'!A60</f>
      </c>
      <c r="B60" s="5"/>
      <c r="C60" s="5"/>
      <c r="D60" s="5"/>
      <c r="E60" s="5"/>
      <c r="F60" s="5"/>
      <c r="G60" s="5"/>
    </row>
    <row r="61" spans="1:7" ht="12.75">
      <c r="A61" s="4" t="str">
        <f>'Segm. overview YTD'!A61</f>
        <v>Cost/income ratio </v>
      </c>
      <c r="B61" s="29">
        <v>0.6659176521669677</v>
      </c>
      <c r="C61" s="29">
        <v>0.6446389962198137</v>
      </c>
      <c r="D61" s="29">
        <v>0.6456712814605619</v>
      </c>
      <c r="E61" s="29">
        <v>0.656180302664821</v>
      </c>
      <c r="F61" s="29">
        <v>0.4283515041317554</v>
      </c>
      <c r="G61" s="29">
        <v>0.4494562402508123</v>
      </c>
    </row>
    <row r="62" spans="1:7" ht="12.75">
      <c r="A62" s="4" t="str">
        <f>'Segm. overview YTD'!A62</f>
        <v>ROE based on net profit</v>
      </c>
      <c r="B62" s="29">
        <v>0.3617157094435021</v>
      </c>
      <c r="C62" s="29">
        <v>0.3934960361053928</v>
      </c>
      <c r="D62" s="29">
        <v>0.41473405137312996</v>
      </c>
      <c r="E62" s="29">
        <v>0.40775908660205584</v>
      </c>
      <c r="F62" s="29">
        <v>0.6893670681520115</v>
      </c>
      <c r="G62" s="29">
        <v>0.6385887077408787</v>
      </c>
    </row>
    <row r="64" spans="1:7" ht="15">
      <c r="A64" s="14"/>
      <c r="B64" s="41" t="s">
        <v>48</v>
      </c>
      <c r="C64" s="41"/>
      <c r="D64" s="41"/>
      <c r="E64" s="41"/>
      <c r="F64" s="41"/>
      <c r="G64" s="41"/>
    </row>
    <row r="65" spans="1:7" ht="12.75">
      <c r="A65" s="10" t="str">
        <f>'Segm. overview YTD'!A25</f>
        <v>in EUR million</v>
      </c>
      <c r="B65" s="25" t="str">
        <f>'Segm. overview YTD'!B25</f>
        <v>1-3 07</v>
      </c>
      <c r="C65" s="25" t="str">
        <f>'Segm. overview YTD'!C25</f>
        <v>1-6 07</v>
      </c>
      <c r="D65" s="25" t="str">
        <f>'Segm. overview YTD'!D25</f>
        <v>1-9 07</v>
      </c>
      <c r="E65" s="40">
        <f>'Segm. overview YTD'!E25</f>
        <v>2007</v>
      </c>
      <c r="F65" s="25" t="str">
        <f>'Segm. overview YTD'!F25</f>
        <v>1-3 08</v>
      </c>
      <c r="G65" s="25" t="str">
        <f>'Segm. overview YTD'!G25</f>
        <v>1-6 08</v>
      </c>
    </row>
    <row r="66" spans="1:7" ht="12.75">
      <c r="A66" s="9" t="str">
        <f>'Segm. overview YTD'!A26</f>
        <v>Net interest income</v>
      </c>
      <c r="B66" s="31">
        <v>69.48469996968515</v>
      </c>
      <c r="C66" s="26">
        <v>141.29662740165992</v>
      </c>
      <c r="D66" s="31">
        <v>213.64093700016153</v>
      </c>
      <c r="E66" s="26">
        <v>291.36836811365833</v>
      </c>
      <c r="F66" s="26">
        <v>74.8739747290446</v>
      </c>
      <c r="G66" s="26">
        <v>160.56003816575023</v>
      </c>
    </row>
    <row r="67" spans="1:7" ht="12.75">
      <c r="A67" s="9" t="str">
        <f>'Segm. overview YTD'!A27</f>
        <v>Risk provisions</v>
      </c>
      <c r="B67" s="26">
        <v>-7.5852368475027525</v>
      </c>
      <c r="C67" s="26">
        <v>-15.928559274228666</v>
      </c>
      <c r="D67" s="26">
        <v>-24.562284379399223</v>
      </c>
      <c r="E67" s="26">
        <v>-37.40182000160443</v>
      </c>
      <c r="F67" s="26">
        <v>-10.384939454910993</v>
      </c>
      <c r="G67" s="26">
        <v>-22.44303818643025</v>
      </c>
    </row>
    <row r="68" spans="1:7" ht="12.75">
      <c r="A68" s="9" t="str">
        <f>'Segm. overview YTD'!A28</f>
        <v>Net fee and commission income </v>
      </c>
      <c r="B68" s="26">
        <v>21.64505640253941</v>
      </c>
      <c r="C68" s="26">
        <v>44.05886922532349</v>
      </c>
      <c r="D68" s="26">
        <v>66.83430008519605</v>
      </c>
      <c r="E68" s="26">
        <v>91.87079334297044</v>
      </c>
      <c r="F68" s="26">
        <v>24.890184181310243</v>
      </c>
      <c r="G68" s="26">
        <v>51.18436758253961</v>
      </c>
    </row>
    <row r="69" spans="1:7" ht="12.75">
      <c r="A69" s="9" t="str">
        <f>'Segm. overview YTD'!A29</f>
        <v>Net trading result</v>
      </c>
      <c r="B69" s="26">
        <v>2.5484128899289162</v>
      </c>
      <c r="C69" s="26">
        <v>5.051218353864611</v>
      </c>
      <c r="D69" s="26">
        <v>10.436587122334034</v>
      </c>
      <c r="E69" s="26">
        <v>13.808518884310384</v>
      </c>
      <c r="F69" s="26">
        <v>3.89191775164678</v>
      </c>
      <c r="G69" s="26">
        <v>9.862985845365488</v>
      </c>
    </row>
    <row r="70" spans="1:7" ht="12.75">
      <c r="A70" s="9" t="str">
        <f>'Segm. overview YTD'!A30</f>
        <v>General administrative expenses</v>
      </c>
      <c r="B70" s="26">
        <v>-54.55976910279094</v>
      </c>
      <c r="C70" s="26">
        <v>-109.2470584261852</v>
      </c>
      <c r="D70" s="26">
        <v>-166.57859834536706</v>
      </c>
      <c r="E70" s="26">
        <v>-218.1799725759939</v>
      </c>
      <c r="F70" s="26">
        <v>-56.17885324997133</v>
      </c>
      <c r="G70" s="26">
        <v>-123.48915160572525</v>
      </c>
    </row>
    <row r="71" spans="1:7" ht="12.75">
      <c r="A71" s="9" t="str">
        <f>'Segm. overview YTD'!A31</f>
        <v>Other result</v>
      </c>
      <c r="B71" s="26">
        <v>-1.5535854564440872</v>
      </c>
      <c r="C71" s="26">
        <v>-3.7036624670045795</v>
      </c>
      <c r="D71" s="30">
        <v>-11.488493355715281</v>
      </c>
      <c r="E71" s="26">
        <v>-27.834097020572223</v>
      </c>
      <c r="F71" s="26">
        <v>-3.63083</v>
      </c>
      <c r="G71" s="26">
        <v>-6.67562</v>
      </c>
    </row>
    <row r="72" spans="1:7" ht="12.75">
      <c r="A72" s="35" t="str">
        <f>'Segm. overview YTD'!A32</f>
        <v>Pre-tax profit</v>
      </c>
      <c r="B72" s="36">
        <v>29.979577855415695</v>
      </c>
      <c r="C72" s="36">
        <v>61.52743481342958</v>
      </c>
      <c r="D72" s="37">
        <v>88.28244812721006</v>
      </c>
      <c r="E72" s="36">
        <v>113.6317907427686</v>
      </c>
      <c r="F72" s="36">
        <v>33.46145395711931</v>
      </c>
      <c r="G72" s="36">
        <v>68.99958180149984</v>
      </c>
    </row>
    <row r="73" spans="1:7" ht="12.75">
      <c r="A73" s="9" t="str">
        <f>'Segm. overview YTD'!A33</f>
        <v>Taxes on income</v>
      </c>
      <c r="B73" s="26">
        <v>-2.4831482354483</v>
      </c>
      <c r="C73" s="26">
        <v>-5.110860485447536</v>
      </c>
      <c r="D73" s="30">
        <v>-7.233862403257309</v>
      </c>
      <c r="E73" s="26">
        <v>-9.963106541700364</v>
      </c>
      <c r="F73" s="26">
        <v>-5.315604091913486</v>
      </c>
      <c r="G73" s="26">
        <v>-11.08269736863043</v>
      </c>
    </row>
    <row r="74" spans="1:7" ht="12.75">
      <c r="A74" s="12" t="str">
        <f>'Segm. overview YTD'!A34</f>
        <v>After-tax profit from discontinued ops</v>
      </c>
      <c r="B74" s="26">
        <v>0</v>
      </c>
      <c r="C74" s="26">
        <v>0</v>
      </c>
      <c r="D74" s="30">
        <v>0</v>
      </c>
      <c r="E74" s="26">
        <v>0</v>
      </c>
      <c r="F74" s="26">
        <v>0</v>
      </c>
      <c r="G74" s="26">
        <v>0</v>
      </c>
    </row>
    <row r="75" spans="1:7" ht="12.75">
      <c r="A75" s="12" t="str">
        <f>'Segm. overview YTD'!A35</f>
        <v>Minority interests  </v>
      </c>
      <c r="B75" s="26">
        <v>0.056108000000000005</v>
      </c>
      <c r="C75" s="26">
        <v>0.021855</v>
      </c>
      <c r="D75" s="26">
        <v>-0.011698</v>
      </c>
      <c r="E75" s="26">
        <v>-0.01961</v>
      </c>
      <c r="F75" s="26">
        <v>0.0275</v>
      </c>
      <c r="G75" s="26">
        <v>-0.021060000000000002</v>
      </c>
    </row>
    <row r="76" spans="1:7" ht="12.75">
      <c r="A76" s="13" t="str">
        <f>'Segm. overview YTD'!A36</f>
        <v>Net profit after minorities</v>
      </c>
      <c r="B76" s="27">
        <v>27.552537619967392</v>
      </c>
      <c r="C76" s="27">
        <v>56.43842932798204</v>
      </c>
      <c r="D76" s="27">
        <v>81.03688772395276</v>
      </c>
      <c r="E76" s="27">
        <v>103.64907420106823</v>
      </c>
      <c r="F76" s="27">
        <v>28.173349865205825</v>
      </c>
      <c r="G76" s="27">
        <v>57.89582443286941</v>
      </c>
    </row>
    <row r="77" spans="1:7" ht="12.75">
      <c r="A77" s="13">
        <f>'Segm. overview YTD'!A37</f>
      </c>
      <c r="B77" s="27"/>
      <c r="C77" s="27"/>
      <c r="D77" s="27"/>
      <c r="E77" s="27"/>
      <c r="F77" s="27"/>
      <c r="G77" s="27"/>
    </row>
    <row r="78" spans="1:7" ht="12.75">
      <c r="A78" s="6" t="str">
        <f>'Segm. overview YTD'!A38</f>
        <v>Average risk-weighted assets</v>
      </c>
      <c r="B78" s="28">
        <v>3610.431695026815</v>
      </c>
      <c r="C78" s="28">
        <v>3672.1848893375795</v>
      </c>
      <c r="D78" s="28">
        <v>3779.597091144316</v>
      </c>
      <c r="E78" s="28">
        <v>3825.0629594123984</v>
      </c>
      <c r="F78" s="28">
        <v>3691.4923233479685</v>
      </c>
      <c r="G78" s="28">
        <v>3858.4991966613707</v>
      </c>
    </row>
    <row r="79" spans="1:7" ht="12.75">
      <c r="A79" s="6" t="str">
        <f>'Segm. overview YTD'!A39</f>
        <v>Average attributed equity</v>
      </c>
      <c r="B79" s="28">
        <v>257.0823593883061</v>
      </c>
      <c r="C79" s="28">
        <v>260.8344945467958</v>
      </c>
      <c r="D79" s="28">
        <v>267.90753146480284</v>
      </c>
      <c r="E79" s="28">
        <v>270.00097376977357</v>
      </c>
      <c r="F79" s="28">
        <v>263.05918549267415</v>
      </c>
      <c r="G79" s="28">
        <v>276.96533265171604</v>
      </c>
    </row>
    <row r="80" spans="1:7" ht="12.75">
      <c r="A80" s="6">
        <f>'Segm. overview YTD'!A40</f>
      </c>
      <c r="B80" s="5"/>
      <c r="C80" s="5"/>
      <c r="D80" s="5"/>
      <c r="E80" s="5"/>
      <c r="F80" s="5"/>
      <c r="G80" s="5"/>
    </row>
    <row r="81" spans="1:7" ht="12.75">
      <c r="A81" s="4" t="str">
        <f>'Segm. overview YTD'!A41</f>
        <v>Cost/income ratio </v>
      </c>
      <c r="B81" s="29">
        <v>0.5824171152417408</v>
      </c>
      <c r="C81" s="29">
        <v>0.57375633226577</v>
      </c>
      <c r="D81" s="29">
        <v>0.5726085517460475</v>
      </c>
      <c r="E81" s="29">
        <v>0.5495057228105347</v>
      </c>
      <c r="F81" s="29">
        <v>0.5419735635292999</v>
      </c>
      <c r="G81" s="29">
        <v>0.5572429273124515</v>
      </c>
    </row>
    <row r="82" spans="1:7" ht="12.75">
      <c r="A82" s="4" t="str">
        <f>'Segm. overview YTD'!A42</f>
        <v>ROE based on net profit</v>
      </c>
      <c r="B82" s="29">
        <v>0.4286958885164281</v>
      </c>
      <c r="C82" s="29">
        <v>0.4327528030833862</v>
      </c>
      <c r="D82" s="29">
        <v>0.4033077496596332</v>
      </c>
      <c r="E82" s="29">
        <v>0.3838840755050332</v>
      </c>
      <c r="F82" s="29">
        <v>0.4283956070561226</v>
      </c>
      <c r="G82" s="29">
        <v>0.41807271602235807</v>
      </c>
    </row>
    <row r="84" spans="1:7" ht="15">
      <c r="A84" s="14"/>
      <c r="B84" s="41" t="s">
        <v>39</v>
      </c>
      <c r="C84" s="41"/>
      <c r="D84" s="41"/>
      <c r="E84" s="41"/>
      <c r="F84" s="41"/>
      <c r="G84" s="41"/>
    </row>
    <row r="85" spans="1:7" ht="12.75">
      <c r="A85" s="10" t="str">
        <f>'Segm. overview YTD'!A25</f>
        <v>in EUR million</v>
      </c>
      <c r="B85" s="25" t="str">
        <f>'Segm. overview YTD'!B25</f>
        <v>1-3 07</v>
      </c>
      <c r="C85" s="25" t="str">
        <f>'Segm. overview YTD'!C25</f>
        <v>1-6 07</v>
      </c>
      <c r="D85" s="25" t="str">
        <f>'Segm. overview YTD'!D25</f>
        <v>1-9 07</v>
      </c>
      <c r="E85" s="40">
        <f>'Segm. overview YTD'!E25</f>
        <v>2007</v>
      </c>
      <c r="F85" s="25" t="str">
        <f>'Segm. overview YTD'!F25</f>
        <v>1-3 08</v>
      </c>
      <c r="G85" s="25" t="str">
        <f>'Segm. overview YTD'!G25</f>
        <v>1-6 08</v>
      </c>
    </row>
    <row r="86" spans="1:7" ht="12.75">
      <c r="A86" s="9" t="str">
        <f>'Segm. overview YTD'!A26</f>
        <v>Net interest income</v>
      </c>
      <c r="B86" s="31">
        <v>50.0684041313934</v>
      </c>
      <c r="C86" s="26">
        <v>113.33204087721613</v>
      </c>
      <c r="D86" s="31">
        <v>178.2269964458711</v>
      </c>
      <c r="E86" s="26">
        <v>245.67430026459826</v>
      </c>
      <c r="F86" s="26">
        <v>65.40535075585284</v>
      </c>
      <c r="G86" s="26">
        <v>134.95857848507438</v>
      </c>
    </row>
    <row r="87" spans="1:7" ht="12.75">
      <c r="A87" s="9" t="str">
        <f>'Segm. overview YTD'!A27</f>
        <v>Risk provisions</v>
      </c>
      <c r="B87" s="26">
        <v>-11.233359235059169</v>
      </c>
      <c r="C87" s="26">
        <v>-21.097128388248766</v>
      </c>
      <c r="D87" s="26">
        <v>-35.066434345161355</v>
      </c>
      <c r="E87" s="26">
        <v>-59.701081869056495</v>
      </c>
      <c r="F87" s="26">
        <v>-13.989313771309634</v>
      </c>
      <c r="G87" s="26">
        <v>-29.015318831400176</v>
      </c>
    </row>
    <row r="88" spans="1:7" ht="12.75">
      <c r="A88" s="9" t="str">
        <f>'Segm. overview YTD'!A28</f>
        <v>Net fee and commission income </v>
      </c>
      <c r="B88" s="26">
        <v>27.351531379036153</v>
      </c>
      <c r="C88" s="26">
        <v>54.812024971996884</v>
      </c>
      <c r="D88" s="26">
        <v>86.38681352461943</v>
      </c>
      <c r="E88" s="26">
        <v>121.63790378464451</v>
      </c>
      <c r="F88" s="26">
        <v>31.211597088965526</v>
      </c>
      <c r="G88" s="26">
        <v>65.21828902417496</v>
      </c>
    </row>
    <row r="89" spans="1:7" ht="12.75">
      <c r="A89" s="9" t="str">
        <f>'Segm. overview YTD'!A29</f>
        <v>Net trading result</v>
      </c>
      <c r="B89" s="26">
        <v>4.334044739276678</v>
      </c>
      <c r="C89" s="26">
        <v>5.161205942498868</v>
      </c>
      <c r="D89" s="26">
        <v>9.934187381237875</v>
      </c>
      <c r="E89" s="26">
        <v>13.382467604845427</v>
      </c>
      <c r="F89" s="26">
        <v>2.3896870332047095</v>
      </c>
      <c r="G89" s="26">
        <v>8.119470183518386</v>
      </c>
    </row>
    <row r="90" spans="1:7" ht="12.75">
      <c r="A90" s="9" t="str">
        <f>'Segm. overview YTD'!A30</f>
        <v>General administrative expenses</v>
      </c>
      <c r="B90" s="26">
        <v>-55.82773089334159</v>
      </c>
      <c r="C90" s="26">
        <v>-107.2045476698105</v>
      </c>
      <c r="D90" s="26">
        <v>-158.9851665074909</v>
      </c>
      <c r="E90" s="26">
        <v>-207.2413726928518</v>
      </c>
      <c r="F90" s="26">
        <v>-55.91328526923756</v>
      </c>
      <c r="G90" s="26">
        <v>-115.01835338210144</v>
      </c>
    </row>
    <row r="91" spans="1:7" ht="12.75">
      <c r="A91" s="9" t="str">
        <f>'Segm. overview YTD'!A31</f>
        <v>Other result</v>
      </c>
      <c r="B91" s="26">
        <v>-0.22410552051351212</v>
      </c>
      <c r="C91" s="26">
        <v>-10.548810767607042</v>
      </c>
      <c r="D91" s="30">
        <v>-16.211460740211674</v>
      </c>
      <c r="E91" s="26">
        <v>-10.672930908948757</v>
      </c>
      <c r="F91" s="26">
        <v>3.317550385978568</v>
      </c>
      <c r="G91" s="26">
        <v>1.1912321931614762</v>
      </c>
    </row>
    <row r="92" spans="1:7" ht="12.75">
      <c r="A92" s="35" t="str">
        <f>'Segm. overview YTD'!A32</f>
        <v>Pre-tax profit</v>
      </c>
      <c r="B92" s="36">
        <v>14.468784600791961</v>
      </c>
      <c r="C92" s="36">
        <v>34.45478496604557</v>
      </c>
      <c r="D92" s="37">
        <v>64.28493575886445</v>
      </c>
      <c r="E92" s="36">
        <v>103.07928618323115</v>
      </c>
      <c r="F92" s="36">
        <v>32.42158622345445</v>
      </c>
      <c r="G92" s="36">
        <v>65.4538976724276</v>
      </c>
    </row>
    <row r="93" spans="1:7" ht="12.75">
      <c r="A93" s="9" t="str">
        <f>'Segm. overview YTD'!A33</f>
        <v>Taxes on income</v>
      </c>
      <c r="B93" s="26">
        <v>-2.624579928310034</v>
      </c>
      <c r="C93" s="26">
        <v>-6.453243721111513</v>
      </c>
      <c r="D93" s="30">
        <v>-12.38248590946308</v>
      </c>
      <c r="E93" s="26">
        <v>-26.32480607194552</v>
      </c>
      <c r="F93" s="26">
        <v>-9.162006781261821</v>
      </c>
      <c r="G93" s="26">
        <v>-17.538026784118603</v>
      </c>
    </row>
    <row r="94" spans="1:7" ht="12.75">
      <c r="A94" s="12" t="str">
        <f>'Segm. overview YTD'!A34</f>
        <v>After-tax profit from discontinued ops</v>
      </c>
      <c r="B94" s="26">
        <v>0</v>
      </c>
      <c r="C94" s="26">
        <v>0</v>
      </c>
      <c r="D94" s="30">
        <v>0</v>
      </c>
      <c r="E94" s="26">
        <v>0</v>
      </c>
      <c r="F94" s="26">
        <v>0</v>
      </c>
      <c r="G94" s="26">
        <v>0</v>
      </c>
    </row>
    <row r="95" spans="1:7" ht="12.75">
      <c r="A95" s="12" t="str">
        <f>'Segm. overview YTD'!A35</f>
        <v>Minority interests  </v>
      </c>
      <c r="B95" s="26">
        <v>-0.061128</v>
      </c>
      <c r="C95" s="26">
        <v>-0.114365</v>
      </c>
      <c r="D95" s="26">
        <v>-0.174593</v>
      </c>
      <c r="E95" s="26">
        <v>-0.247956</v>
      </c>
      <c r="F95" s="26">
        <v>0.0021910857917666103</v>
      </c>
      <c r="G95" s="26">
        <v>-0.042304514021385416</v>
      </c>
    </row>
    <row r="96" spans="1:7" ht="12.75">
      <c r="A96" s="13" t="str">
        <f>'Segm. overview YTD'!A36</f>
        <v>Net profit after minorities</v>
      </c>
      <c r="B96" s="27">
        <v>11.783076672481927</v>
      </c>
      <c r="C96" s="27">
        <v>27.88717624493406</v>
      </c>
      <c r="D96" s="27">
        <v>51.72785684940137</v>
      </c>
      <c r="E96" s="27">
        <v>76.50652411128563</v>
      </c>
      <c r="F96" s="27">
        <v>23.261770527984392</v>
      </c>
      <c r="G96" s="27">
        <v>47.87356637428761</v>
      </c>
    </row>
    <row r="97" spans="1:7" ht="12.75">
      <c r="A97" s="13">
        <f>'Segm. overview YTD'!A37</f>
      </c>
      <c r="B97" s="27"/>
      <c r="C97" s="27"/>
      <c r="D97" s="27"/>
      <c r="E97" s="27"/>
      <c r="F97" s="27"/>
      <c r="G97" s="27"/>
    </row>
    <row r="98" spans="1:7" ht="12.75">
      <c r="A98" s="6" t="str">
        <f>'Segm. overview YTD'!A38</f>
        <v>Average risk-weighted assets</v>
      </c>
      <c r="B98" s="28">
        <v>4150.34495899021</v>
      </c>
      <c r="C98" s="28">
        <v>4034.1558541365653</v>
      </c>
      <c r="D98" s="28">
        <v>4035.3888519704924</v>
      </c>
      <c r="E98" s="28">
        <v>4129.019119186203</v>
      </c>
      <c r="F98" s="28">
        <v>4527.575790966816</v>
      </c>
      <c r="G98" s="28">
        <v>4562.817569400019</v>
      </c>
    </row>
    <row r="99" spans="1:7" ht="12.75">
      <c r="A99" s="6" t="str">
        <f>'Segm. overview YTD'!A39</f>
        <v>Average attributed equity</v>
      </c>
      <c r="B99" s="28">
        <v>288.5897411220236</v>
      </c>
      <c r="C99" s="28">
        <v>280.12400656891987</v>
      </c>
      <c r="D99" s="28">
        <v>279.82466064916593</v>
      </c>
      <c r="E99" s="28">
        <v>284.8428648079504</v>
      </c>
      <c r="F99" s="28">
        <v>311.7240371091247</v>
      </c>
      <c r="G99" s="28">
        <v>314.8200627942188</v>
      </c>
    </row>
    <row r="100" spans="1:7" ht="12.75">
      <c r="A100" s="6">
        <f>'Segm. overview YTD'!A40</f>
      </c>
      <c r="B100" s="5"/>
      <c r="C100" s="5"/>
      <c r="D100" s="5"/>
      <c r="E100" s="5"/>
      <c r="F100" s="5"/>
      <c r="G100" s="5"/>
    </row>
    <row r="101" spans="1:7" ht="12.75">
      <c r="A101" s="4" t="str">
        <f>'Segm. overview YTD'!A41</f>
        <v>Cost/income ratio </v>
      </c>
      <c r="B101" s="29">
        <v>0.6828747753054163</v>
      </c>
      <c r="C101" s="29">
        <v>0.6185879203874133</v>
      </c>
      <c r="D101" s="29">
        <v>0.5790796802054693</v>
      </c>
      <c r="E101" s="29">
        <v>0.5443768671423859</v>
      </c>
      <c r="F101" s="29">
        <v>0.5647428108037725</v>
      </c>
      <c r="G101" s="29">
        <v>0.5521861529401964</v>
      </c>
    </row>
    <row r="102" spans="1:7" ht="12.75">
      <c r="A102" s="4" t="str">
        <f>'Segm. overview YTD'!A42</f>
        <v>ROE based on net profit</v>
      </c>
      <c r="B102" s="29">
        <v>0.1633194115171228</v>
      </c>
      <c r="C102" s="29">
        <v>0.19910593587824385</v>
      </c>
      <c r="D102" s="29">
        <v>0.2464774749987976</v>
      </c>
      <c r="E102" s="29">
        <v>0.26859203288405564</v>
      </c>
      <c r="F102" s="29">
        <v>0.2984918422552212</v>
      </c>
      <c r="G102" s="29">
        <v>0.3041328811726972</v>
      </c>
    </row>
    <row r="104" spans="1:7" ht="15">
      <c r="A104" s="14"/>
      <c r="B104" s="41" t="s">
        <v>49</v>
      </c>
      <c r="C104" s="41"/>
      <c r="D104" s="41"/>
      <c r="E104" s="41"/>
      <c r="F104" s="41"/>
      <c r="G104" s="41"/>
    </row>
    <row r="105" spans="1:7" ht="12.75">
      <c r="A105" s="10" t="str">
        <f>'Segm. overview YTD'!A25</f>
        <v>in EUR million</v>
      </c>
      <c r="B105" s="25" t="str">
        <f>'Segm. overview YTD'!B25</f>
        <v>1-3 07</v>
      </c>
      <c r="C105" s="25" t="str">
        <f>'Segm. overview YTD'!C25</f>
        <v>1-6 07</v>
      </c>
      <c r="D105" s="25" t="str">
        <f>'Segm. overview YTD'!D25</f>
        <v>1-9 07</v>
      </c>
      <c r="E105" s="40">
        <f>'Segm. overview YTD'!E25</f>
        <v>2007</v>
      </c>
      <c r="F105" s="25" t="str">
        <f>'Segm. overview YTD'!F25</f>
        <v>1-3 08</v>
      </c>
      <c r="G105" s="25" t="str">
        <f>'Segm. overview YTD'!G25</f>
        <v>1-6 08</v>
      </c>
    </row>
    <row r="106" spans="1:7" ht="12.75">
      <c r="A106" s="9" t="str">
        <f>'Segm. overview YTD'!A26</f>
        <v>Net interest income</v>
      </c>
      <c r="B106" s="31">
        <v>33.479810847169595</v>
      </c>
      <c r="C106" s="26">
        <v>73.4967635355904</v>
      </c>
      <c r="D106" s="31">
        <v>114.09429057103189</v>
      </c>
      <c r="E106" s="26">
        <v>158.04112047353868</v>
      </c>
      <c r="F106" s="26">
        <v>43.44479955674203</v>
      </c>
      <c r="G106" s="26">
        <v>91.85088018427851</v>
      </c>
    </row>
    <row r="107" spans="1:7" ht="12.75">
      <c r="A107" s="9" t="str">
        <f>'Segm. overview YTD'!A27</f>
        <v>Risk provisions</v>
      </c>
      <c r="B107" s="26">
        <v>-2.8820645363475346</v>
      </c>
      <c r="C107" s="26">
        <v>-6.140163499434022</v>
      </c>
      <c r="D107" s="26">
        <v>-12.036555964562346</v>
      </c>
      <c r="E107" s="26">
        <v>-18.288900244334112</v>
      </c>
      <c r="F107" s="26">
        <v>-4.101102650070791</v>
      </c>
      <c r="G107" s="26">
        <v>-10.530749201803363</v>
      </c>
    </row>
    <row r="108" spans="1:7" ht="12.75">
      <c r="A108" s="9" t="str">
        <f>'Segm. overview YTD'!A28</f>
        <v>Net fee and commission income </v>
      </c>
      <c r="B108" s="26">
        <v>9.766453653429064</v>
      </c>
      <c r="C108" s="26">
        <v>27.17546466774602</v>
      </c>
      <c r="D108" s="26">
        <v>46.09941727265292</v>
      </c>
      <c r="E108" s="26">
        <v>66.03266103532235</v>
      </c>
      <c r="F108" s="26">
        <v>17.014238955862965</v>
      </c>
      <c r="G108" s="26">
        <v>37.27618987510513</v>
      </c>
    </row>
    <row r="109" spans="1:7" ht="12.75">
      <c r="A109" s="9" t="str">
        <f>'Segm. overview YTD'!A29</f>
        <v>Net trading result</v>
      </c>
      <c r="B109" s="26">
        <v>0.26244439969326416</v>
      </c>
      <c r="C109" s="26">
        <v>-1.4677876954055047</v>
      </c>
      <c r="D109" s="26">
        <v>7.385363905925813</v>
      </c>
      <c r="E109" s="26">
        <v>10.466171459504043</v>
      </c>
      <c r="F109" s="26">
        <v>2.6603484287833616</v>
      </c>
      <c r="G109" s="26">
        <v>4.801458912196202</v>
      </c>
    </row>
    <row r="110" spans="1:7" ht="12.75">
      <c r="A110" s="9" t="str">
        <f>'Segm. overview YTD'!A30</f>
        <v>General administrative expenses</v>
      </c>
      <c r="B110" s="26">
        <v>-21.207478727717035</v>
      </c>
      <c r="C110" s="26">
        <v>-50.40684572483723</v>
      </c>
      <c r="D110" s="26">
        <v>-81.35385820657706</v>
      </c>
      <c r="E110" s="26">
        <v>-112.18673936868765</v>
      </c>
      <c r="F110" s="26">
        <v>-30.76058454844059</v>
      </c>
      <c r="G110" s="26">
        <v>-63.02748937143111</v>
      </c>
    </row>
    <row r="111" spans="1:7" ht="12.75">
      <c r="A111" s="9" t="str">
        <f>'Segm. overview YTD'!A31</f>
        <v>Other result</v>
      </c>
      <c r="B111" s="26">
        <v>2.074606992033008</v>
      </c>
      <c r="C111" s="26">
        <v>1.2888009360825023</v>
      </c>
      <c r="D111" s="30">
        <v>0.3023720497975653</v>
      </c>
      <c r="E111" s="26">
        <v>-5.3019254243043905</v>
      </c>
      <c r="F111" s="26">
        <v>-0.21978999999999999</v>
      </c>
      <c r="G111" s="26">
        <v>-0.14936</v>
      </c>
    </row>
    <row r="112" spans="1:7" ht="12.75">
      <c r="A112" s="35" t="str">
        <f>'Segm. overview YTD'!A32</f>
        <v>Pre-tax profit</v>
      </c>
      <c r="B112" s="36">
        <v>21.493772628260366</v>
      </c>
      <c r="C112" s="36">
        <v>43.94623221974216</v>
      </c>
      <c r="D112" s="37">
        <v>74.49102962826878</v>
      </c>
      <c r="E112" s="36">
        <v>98.76238793103892</v>
      </c>
      <c r="F112" s="36">
        <v>28.03790974287698</v>
      </c>
      <c r="G112" s="36">
        <v>60.22093039834537</v>
      </c>
    </row>
    <row r="113" spans="1:7" ht="12.75">
      <c r="A113" s="9" t="str">
        <f>'Segm. overview YTD'!A33</f>
        <v>Taxes on income</v>
      </c>
      <c r="B113" s="26">
        <v>-4.324445711254848</v>
      </c>
      <c r="C113" s="26">
        <v>-8.942033339817607</v>
      </c>
      <c r="D113" s="30">
        <v>-15.135886326548736</v>
      </c>
      <c r="E113" s="26">
        <v>-21.664594195642817</v>
      </c>
      <c r="F113" s="26">
        <v>-5.665434248962836</v>
      </c>
      <c r="G113" s="26">
        <v>-12.137503327990604</v>
      </c>
    </row>
    <row r="114" spans="1:7" ht="12.75">
      <c r="A114" s="12" t="str">
        <f>'Segm. overview YTD'!A34</f>
        <v>After-tax profit from discontinued ops</v>
      </c>
      <c r="B114" s="26">
        <v>0</v>
      </c>
      <c r="C114" s="26">
        <v>0</v>
      </c>
      <c r="D114" s="30">
        <v>0</v>
      </c>
      <c r="E114" s="26">
        <v>0</v>
      </c>
      <c r="F114" s="26">
        <v>0</v>
      </c>
      <c r="G114" s="26">
        <v>0</v>
      </c>
    </row>
    <row r="115" spans="1:7" ht="12.75">
      <c r="A115" s="12" t="str">
        <f>'Segm. overview YTD'!A35</f>
        <v>Minority interests  </v>
      </c>
      <c r="B115" s="26">
        <v>-6.462768577161798</v>
      </c>
      <c r="C115" s="26">
        <v>-11.938930427793078</v>
      </c>
      <c r="D115" s="26">
        <v>-20.159325445891504</v>
      </c>
      <c r="E115" s="26">
        <v>-25.934533258872975</v>
      </c>
      <c r="F115" s="26">
        <v>-8.738431529618126</v>
      </c>
      <c r="G115" s="26">
        <v>-18.709105715233903</v>
      </c>
    </row>
    <row r="116" spans="1:7" ht="12.75">
      <c r="A116" s="13" t="str">
        <f>'Segm. overview YTD'!A36</f>
        <v>Net profit after minorities</v>
      </c>
      <c r="B116" s="27">
        <v>10.706558339843722</v>
      </c>
      <c r="C116" s="27">
        <v>23.065268452131473</v>
      </c>
      <c r="D116" s="27">
        <v>39.19581785582854</v>
      </c>
      <c r="E116" s="27">
        <v>51.16326047652312</v>
      </c>
      <c r="F116" s="27">
        <v>13.63404396429602</v>
      </c>
      <c r="G116" s="27">
        <v>29.374321355120856</v>
      </c>
    </row>
    <row r="117" spans="1:7" ht="12.75">
      <c r="A117" s="13">
        <f>'Segm. overview YTD'!A37</f>
      </c>
      <c r="B117" s="27"/>
      <c r="C117" s="27"/>
      <c r="D117" s="27"/>
      <c r="E117" s="27"/>
      <c r="F117" s="27"/>
      <c r="G117" s="27"/>
    </row>
    <row r="118" spans="1:7" ht="12.75">
      <c r="A118" s="6" t="str">
        <f>'Segm. overview YTD'!A38</f>
        <v>Average risk-weighted assets</v>
      </c>
      <c r="B118" s="28">
        <v>2748.1556966969206</v>
      </c>
      <c r="C118" s="28">
        <v>2810.3016110550134</v>
      </c>
      <c r="D118" s="28">
        <v>2985.8126921665794</v>
      </c>
      <c r="E118" s="28">
        <v>3079.309842976729</v>
      </c>
      <c r="F118" s="28">
        <v>3418.9082445294957</v>
      </c>
      <c r="G118" s="28">
        <v>3504.7175336227847</v>
      </c>
    </row>
    <row r="119" spans="1:7" ht="12.75">
      <c r="A119" s="6" t="str">
        <f>'Segm. overview YTD'!A39</f>
        <v>Average attributed equity</v>
      </c>
      <c r="B119" s="28">
        <v>115.00424367830578</v>
      </c>
      <c r="C119" s="28">
        <v>123.39551619513172</v>
      </c>
      <c r="D119" s="28">
        <v>131.1289768261272</v>
      </c>
      <c r="E119" s="28">
        <v>135.22346864693952</v>
      </c>
      <c r="F119" s="28">
        <v>156.84851398545203</v>
      </c>
      <c r="G119" s="28">
        <v>154.45468684683058</v>
      </c>
    </row>
    <row r="120" spans="1:7" ht="12.75">
      <c r="A120" s="6">
        <f>'Segm. overview YTD'!A40</f>
      </c>
      <c r="B120" s="5"/>
      <c r="C120" s="5"/>
      <c r="D120" s="5"/>
      <c r="E120" s="5"/>
      <c r="F120" s="5"/>
      <c r="G120" s="5"/>
    </row>
    <row r="121" spans="1:7" ht="12.75">
      <c r="A121" s="4" t="str">
        <f>'Segm. overview YTD'!A41</f>
        <v>Cost/income ratio </v>
      </c>
      <c r="B121" s="29">
        <v>0.48743066075157065</v>
      </c>
      <c r="C121" s="29">
        <v>0.508110780795215</v>
      </c>
      <c r="D121" s="29">
        <v>0.48546550208926126</v>
      </c>
      <c r="E121" s="29">
        <v>0.4783267752416557</v>
      </c>
      <c r="F121" s="29">
        <v>0.4873397230078355</v>
      </c>
      <c r="G121" s="29">
        <v>0.47060540316100824</v>
      </c>
    </row>
    <row r="122" spans="1:7" ht="12.75">
      <c r="A122" s="4" t="str">
        <f>'Segm. overview YTD'!A42</f>
        <v>ROE based on net profit</v>
      </c>
      <c r="B122" s="29">
        <v>0.37238828750676406</v>
      </c>
      <c r="C122" s="29">
        <v>0.3738428941884269</v>
      </c>
      <c r="D122" s="29">
        <v>0.39854722990582453</v>
      </c>
      <c r="E122" s="29">
        <v>0.37836080518025583</v>
      </c>
      <c r="F122" s="29">
        <v>0.3476996655654793</v>
      </c>
      <c r="G122" s="29">
        <v>0.38036167052995606</v>
      </c>
    </row>
    <row r="123" ht="12.75">
      <c r="G123" s="21"/>
    </row>
    <row r="124" spans="1:7" ht="15">
      <c r="A124" s="14"/>
      <c r="B124" s="41" t="s">
        <v>50</v>
      </c>
      <c r="C124" s="41"/>
      <c r="D124" s="41"/>
      <c r="E124" s="41"/>
      <c r="F124" s="41"/>
      <c r="G124" s="41"/>
    </row>
    <row r="125" spans="1:7" ht="12.75">
      <c r="A125" s="10" t="str">
        <f>'Segm. overview YTD'!A25</f>
        <v>in EUR million</v>
      </c>
      <c r="B125" s="25" t="str">
        <f>'Segm. overview YTD'!B25</f>
        <v>1-3 07</v>
      </c>
      <c r="C125" s="25" t="str">
        <f>'Segm. overview YTD'!C25</f>
        <v>1-6 07</v>
      </c>
      <c r="D125" s="25" t="str">
        <f>'Segm. overview YTD'!D25</f>
        <v>1-9 07</v>
      </c>
      <c r="E125" s="40">
        <f>'Segm. overview YTD'!E25</f>
        <v>2007</v>
      </c>
      <c r="F125" s="25" t="str">
        <f>'Segm. overview YTD'!F25</f>
        <v>1-3 08</v>
      </c>
      <c r="G125" s="25" t="str">
        <f>'Segm. overview YTD'!G25</f>
        <v>1-6 08</v>
      </c>
    </row>
    <row r="126" spans="1:7" ht="12.75">
      <c r="A126" s="9" t="str">
        <f>'Segm. overview YTD'!A26</f>
        <v>Net interest income</v>
      </c>
      <c r="B126" s="31">
        <v>3.6302082521711836</v>
      </c>
      <c r="C126" s="26">
        <v>6.9983978489065235</v>
      </c>
      <c r="D126" s="31">
        <v>11.549708051685283</v>
      </c>
      <c r="E126" s="26">
        <v>16.17914513019195</v>
      </c>
      <c r="F126" s="26">
        <v>5.971707027622873</v>
      </c>
      <c r="G126" s="26">
        <v>14.63883111752173</v>
      </c>
    </row>
    <row r="127" spans="1:7" ht="12.75">
      <c r="A127" s="9" t="str">
        <f>'Segm. overview YTD'!A27</f>
        <v>Risk provisions</v>
      </c>
      <c r="B127" s="26">
        <v>-0.62096</v>
      </c>
      <c r="C127" s="26">
        <v>-0.341863</v>
      </c>
      <c r="D127" s="26">
        <v>0.45914</v>
      </c>
      <c r="E127" s="26">
        <v>0.10805300000000001</v>
      </c>
      <c r="F127" s="26">
        <v>-2.06793</v>
      </c>
      <c r="G127" s="26">
        <v>-2.9012800000000003</v>
      </c>
    </row>
    <row r="128" spans="1:7" ht="12.75">
      <c r="A128" s="9" t="str">
        <f>'Segm. overview YTD'!A28</f>
        <v>Net fee and commission income </v>
      </c>
      <c r="B128" s="26">
        <v>0.854603</v>
      </c>
      <c r="C128" s="26">
        <v>2.167342</v>
      </c>
      <c r="D128" s="26">
        <v>3.591059</v>
      </c>
      <c r="E128" s="26">
        <v>5.383264</v>
      </c>
      <c r="F128" s="26">
        <v>1.58659</v>
      </c>
      <c r="G128" s="26">
        <v>3.42926</v>
      </c>
    </row>
    <row r="129" spans="1:7" ht="12.75">
      <c r="A129" s="9" t="str">
        <f>'Segm. overview YTD'!A29</f>
        <v>Net trading result</v>
      </c>
      <c r="B129" s="26">
        <v>0.234178</v>
      </c>
      <c r="C129" s="26">
        <v>0.694789</v>
      </c>
      <c r="D129" s="26">
        <v>0.9244</v>
      </c>
      <c r="E129" s="26">
        <v>1.511722</v>
      </c>
      <c r="F129" s="26">
        <v>0.55725</v>
      </c>
      <c r="G129" s="26">
        <v>1.1391900000000001</v>
      </c>
    </row>
    <row r="130" spans="1:7" ht="12.75">
      <c r="A130" s="9" t="str">
        <f>'Segm. overview YTD'!A30</f>
        <v>General administrative expenses</v>
      </c>
      <c r="B130" s="26">
        <v>-6.621145</v>
      </c>
      <c r="C130" s="26">
        <v>-13.477311</v>
      </c>
      <c r="D130" s="26">
        <v>-20.301225000000002</v>
      </c>
      <c r="E130" s="26">
        <v>-28.425904</v>
      </c>
      <c r="F130" s="26">
        <v>-7.75633</v>
      </c>
      <c r="G130" s="26">
        <v>-16.33508</v>
      </c>
    </row>
    <row r="131" spans="1:7" ht="12.75">
      <c r="A131" s="9" t="str">
        <f>'Segm. overview YTD'!A31</f>
        <v>Other result</v>
      </c>
      <c r="B131" s="26">
        <v>1.45589</v>
      </c>
      <c r="C131" s="26">
        <v>1.369352</v>
      </c>
      <c r="D131" s="30">
        <v>1.239299</v>
      </c>
      <c r="E131" s="26">
        <v>1.8159610000000004</v>
      </c>
      <c r="F131" s="26">
        <v>4.50998</v>
      </c>
      <c r="G131" s="26">
        <v>4.367319999999999</v>
      </c>
    </row>
    <row r="132" spans="1:7" ht="12.75">
      <c r="A132" s="35" t="str">
        <f>'Segm. overview YTD'!A32</f>
        <v>Pre-tax profit</v>
      </c>
      <c r="B132" s="36">
        <v>-1.0672257478288165</v>
      </c>
      <c r="C132" s="36">
        <v>-2.589293151093476</v>
      </c>
      <c r="D132" s="37">
        <v>-2.537618948314722</v>
      </c>
      <c r="E132" s="36">
        <v>-3.427758869808046</v>
      </c>
      <c r="F132" s="36">
        <v>2.801267027622872</v>
      </c>
      <c r="G132" s="36">
        <v>4.338241117521729</v>
      </c>
    </row>
    <row r="133" spans="1:7" ht="12.75">
      <c r="A133" s="9" t="str">
        <f>'Segm. overview YTD'!A33</f>
        <v>Taxes on income</v>
      </c>
      <c r="B133" s="26">
        <v>0.08214149326148365</v>
      </c>
      <c r="C133" s="26">
        <v>0.1649041839960323</v>
      </c>
      <c r="D133" s="30">
        <v>0.21025073837081143</v>
      </c>
      <c r="E133" s="26">
        <v>0.4914156469671947</v>
      </c>
      <c r="F133" s="26">
        <v>0.1793346687848534</v>
      </c>
      <c r="G133" s="26">
        <v>0.35399224855761</v>
      </c>
    </row>
    <row r="134" spans="1:7" ht="12.75">
      <c r="A134" s="12" t="str">
        <f>'Segm. overview YTD'!A34</f>
        <v>After-tax profit from discontinued ops</v>
      </c>
      <c r="B134" s="26">
        <v>0</v>
      </c>
      <c r="C134" s="26">
        <v>0</v>
      </c>
      <c r="D134" s="30">
        <v>0</v>
      </c>
      <c r="E134" s="26">
        <v>0</v>
      </c>
      <c r="F134" s="26">
        <v>0</v>
      </c>
      <c r="G134" s="26">
        <v>0</v>
      </c>
    </row>
    <row r="135" spans="1:7" ht="12.75">
      <c r="A135" s="12" t="str">
        <f>'Segm. overview YTD'!A35</f>
        <v>Minority interests  </v>
      </c>
      <c r="B135" s="26">
        <v>7E-05</v>
      </c>
      <c r="C135" s="26">
        <v>0.21525</v>
      </c>
      <c r="D135" s="26">
        <v>0.15235</v>
      </c>
      <c r="E135" s="26">
        <v>0.23011</v>
      </c>
      <c r="F135" s="26">
        <v>-0.7016699999999999</v>
      </c>
      <c r="G135" s="26">
        <v>-1.15275</v>
      </c>
    </row>
    <row r="136" spans="1:7" ht="12.75">
      <c r="A136" s="13" t="str">
        <f>'Segm. overview YTD'!A36</f>
        <v>Net profit after minorities</v>
      </c>
      <c r="B136" s="27">
        <v>-0.9850142545673328</v>
      </c>
      <c r="C136" s="27">
        <v>-2.2091389670974437</v>
      </c>
      <c r="D136" s="27">
        <v>-2.1750182099439104</v>
      </c>
      <c r="E136" s="27">
        <v>-2.706233222840851</v>
      </c>
      <c r="F136" s="27">
        <v>2.2789316964077257</v>
      </c>
      <c r="G136" s="27">
        <v>3.539483366079339</v>
      </c>
    </row>
    <row r="137" spans="1:7" ht="12.75">
      <c r="A137" s="13">
        <f>'Segm. overview YTD'!A37</f>
      </c>
      <c r="B137" s="27"/>
      <c r="C137" s="27"/>
      <c r="D137" s="27"/>
      <c r="E137" s="27"/>
      <c r="F137" s="27"/>
      <c r="G137" s="27"/>
    </row>
    <row r="138" spans="1:7" ht="12.75">
      <c r="A138" s="6" t="str">
        <f>'Segm. overview YTD'!A38</f>
        <v>Average risk-weighted assets</v>
      </c>
      <c r="B138" s="28">
        <v>306.48157953777815</v>
      </c>
      <c r="C138" s="28">
        <v>351.1001270833333</v>
      </c>
      <c r="D138" s="28">
        <v>423.8041472222222</v>
      </c>
      <c r="E138" s="28">
        <v>466.62083333333334</v>
      </c>
      <c r="F138" s="28">
        <v>696.290625</v>
      </c>
      <c r="G138" s="28">
        <v>788.9857142857143</v>
      </c>
    </row>
    <row r="139" spans="1:7" ht="12.75">
      <c r="A139" s="6" t="str">
        <f>'Segm. overview YTD'!A39</f>
        <v>Average attributed equity</v>
      </c>
      <c r="B139" s="28">
        <v>22.463114712591302</v>
      </c>
      <c r="C139" s="28">
        <v>20.802390150002005</v>
      </c>
      <c r="D139" s="28">
        <v>24.24367289669506</v>
      </c>
      <c r="E139" s="28">
        <v>26.577290570404546</v>
      </c>
      <c r="F139" s="28">
        <v>39.012612037684015</v>
      </c>
      <c r="G139" s="28">
        <v>43.909461806224286</v>
      </c>
    </row>
    <row r="140" spans="1:7" ht="12.75">
      <c r="A140" s="6">
        <f>'Segm. overview YTD'!A40</f>
      </c>
      <c r="B140" s="5"/>
      <c r="C140" s="5"/>
      <c r="D140" s="5"/>
      <c r="E140" s="5"/>
      <c r="F140" s="5"/>
      <c r="G140" s="5"/>
    </row>
    <row r="141" spans="1:7" ht="12.75">
      <c r="A141" s="4" t="str">
        <f>'Segm. overview YTD'!A41</f>
        <v>Cost/income ratio </v>
      </c>
      <c r="B141" s="39" t="s">
        <v>32</v>
      </c>
      <c r="C141" s="39" t="s">
        <v>32</v>
      </c>
      <c r="D141" s="39" t="s">
        <v>32</v>
      </c>
      <c r="E141" s="39" t="s">
        <v>32</v>
      </c>
      <c r="F141" s="39">
        <v>0.955737176261784</v>
      </c>
      <c r="G141" s="39">
        <v>0.8504628999831954</v>
      </c>
    </row>
    <row r="142" spans="1:7" ht="12.75">
      <c r="A142" s="4" t="str">
        <f>'Segm. overview YTD'!A42</f>
        <v>ROE based on net profit</v>
      </c>
      <c r="B142" s="39" t="s">
        <v>32</v>
      </c>
      <c r="C142" s="39" t="s">
        <v>32</v>
      </c>
      <c r="D142" s="39" t="s">
        <v>32</v>
      </c>
      <c r="E142" s="39" t="s">
        <v>32</v>
      </c>
      <c r="F142" s="39">
        <v>0.23366102164155575</v>
      </c>
      <c r="G142" s="39">
        <v>0.16121734225299056</v>
      </c>
    </row>
    <row r="143" spans="1:7" ht="12.75">
      <c r="A143" s="4"/>
      <c r="B143" s="29"/>
      <c r="C143" s="29"/>
      <c r="D143" s="29"/>
      <c r="E143" s="29"/>
      <c r="F143" s="29"/>
      <c r="G143" s="29"/>
    </row>
    <row r="144" spans="1:7" ht="15">
      <c r="A144" s="14"/>
      <c r="B144" s="41" t="s">
        <v>41</v>
      </c>
      <c r="C144" s="41"/>
      <c r="D144" s="41"/>
      <c r="E144" s="41"/>
      <c r="F144" s="41"/>
      <c r="G144" s="41"/>
    </row>
    <row r="145" spans="1:7" ht="12.75">
      <c r="A145" s="10" t="str">
        <f aca="true" t="shared" si="1" ref="A145:A162">A125</f>
        <v>in EUR million</v>
      </c>
      <c r="B145" s="25" t="str">
        <f>'Segm. overview YTD'!B25</f>
        <v>1-3 07</v>
      </c>
      <c r="C145" s="25" t="str">
        <f>'Segm. overview YTD'!C25</f>
        <v>1-6 07</v>
      </c>
      <c r="D145" s="25" t="str">
        <f>'Segm. overview YTD'!D25</f>
        <v>1-9 07</v>
      </c>
      <c r="E145" s="40">
        <f>'Segm. overview YTD'!E25</f>
        <v>2007</v>
      </c>
      <c r="F145" s="25" t="str">
        <f>'Segm. overview YTD'!F25</f>
        <v>1-3 08</v>
      </c>
      <c r="G145" s="25" t="str">
        <f>'Segm. overview YTD'!G25</f>
        <v>1-6 08</v>
      </c>
    </row>
    <row r="146" spans="1:7" ht="12.75">
      <c r="A146" s="9" t="str">
        <f t="shared" si="1"/>
        <v>Net interest income</v>
      </c>
      <c r="B146" s="31">
        <v>1.672423179252066</v>
      </c>
      <c r="C146" s="26">
        <v>3.6442145082017263</v>
      </c>
      <c r="D146" s="31">
        <v>6.5480980720338255</v>
      </c>
      <c r="E146" s="26">
        <v>8.045748818509741</v>
      </c>
      <c r="F146" s="26">
        <v>3.496098892855148</v>
      </c>
      <c r="G146" s="26">
        <v>12.260226001318772</v>
      </c>
    </row>
    <row r="147" spans="1:7" ht="12.75">
      <c r="A147" s="9" t="str">
        <f t="shared" si="1"/>
        <v>Risk provisions</v>
      </c>
      <c r="B147" s="26">
        <v>-0.653401</v>
      </c>
      <c r="C147" s="26">
        <v>-2.5016659999999997</v>
      </c>
      <c r="D147" s="26">
        <v>-7.071421</v>
      </c>
      <c r="E147" s="26">
        <v>-10.321138000000001</v>
      </c>
      <c r="F147" s="26">
        <v>-2.6034499999999996</v>
      </c>
      <c r="G147" s="26">
        <v>-2.34158</v>
      </c>
    </row>
    <row r="148" spans="1:7" ht="12.75">
      <c r="A148" s="9" t="str">
        <f t="shared" si="1"/>
        <v>Net fee and commission income </v>
      </c>
      <c r="B148" s="26">
        <v>0.050283999999999995</v>
      </c>
      <c r="C148" s="26">
        <v>0.191147</v>
      </c>
      <c r="D148" s="26">
        <v>0.5792970000000001</v>
      </c>
      <c r="E148" s="26">
        <v>1.0418479999999999</v>
      </c>
      <c r="F148" s="26">
        <v>0.61594</v>
      </c>
      <c r="G148" s="26">
        <v>1.5767</v>
      </c>
    </row>
    <row r="149" spans="1:7" ht="12.75">
      <c r="A149" s="9" t="str">
        <f t="shared" si="1"/>
        <v>Net trading result</v>
      </c>
      <c r="B149" s="26">
        <v>1.0579290000000001</v>
      </c>
      <c r="C149" s="26">
        <v>0.089283</v>
      </c>
      <c r="D149" s="26">
        <v>0.23673300000000008</v>
      </c>
      <c r="E149" s="26">
        <v>3.668556</v>
      </c>
      <c r="F149" s="26">
        <v>2.38329</v>
      </c>
      <c r="G149" s="26">
        <v>4.06881</v>
      </c>
    </row>
    <row r="150" spans="1:7" ht="12.75">
      <c r="A150" s="9" t="str">
        <f t="shared" si="1"/>
        <v>General administrative expenses</v>
      </c>
      <c r="B150" s="26">
        <v>-2.343943</v>
      </c>
      <c r="C150" s="26">
        <v>-8.60337</v>
      </c>
      <c r="D150" s="26">
        <v>-15.407061</v>
      </c>
      <c r="E150" s="26">
        <v>-25.317864999999998</v>
      </c>
      <c r="F150" s="26">
        <v>-10.75864</v>
      </c>
      <c r="G150" s="26">
        <v>-25.51140526</v>
      </c>
    </row>
    <row r="151" spans="1:7" ht="12.75">
      <c r="A151" s="9" t="str">
        <f t="shared" si="1"/>
        <v>Other result</v>
      </c>
      <c r="B151" s="26">
        <v>0.07624600000000001</v>
      </c>
      <c r="C151" s="26">
        <v>0.09161000000000001</v>
      </c>
      <c r="D151" s="30">
        <v>0.08039600000000001</v>
      </c>
      <c r="E151" s="26">
        <v>-0.123601</v>
      </c>
      <c r="F151" s="26">
        <v>0.05131</v>
      </c>
      <c r="G151" s="26">
        <v>0.10732</v>
      </c>
    </row>
    <row r="152" spans="1:7" ht="12.75">
      <c r="A152" s="35" t="str">
        <f t="shared" si="1"/>
        <v>Pre-tax profit</v>
      </c>
      <c r="B152" s="36">
        <v>-0.1404618207479336</v>
      </c>
      <c r="C152" s="36">
        <v>-7.088781491798273</v>
      </c>
      <c r="D152" s="37">
        <v>-15.033957927966174</v>
      </c>
      <c r="E152" s="36">
        <v>-23.00645118149026</v>
      </c>
      <c r="F152" s="36">
        <v>-6.815451107144852</v>
      </c>
      <c r="G152" s="36">
        <v>-9.839929258681229</v>
      </c>
    </row>
    <row r="153" spans="1:7" ht="12.75">
      <c r="A153" s="9" t="str">
        <f t="shared" si="1"/>
        <v>Taxes on income</v>
      </c>
      <c r="B153" s="26">
        <v>0.05953158466828514</v>
      </c>
      <c r="C153" s="26">
        <v>1.336592835654611</v>
      </c>
      <c r="D153" s="30">
        <v>2.737953608792389</v>
      </c>
      <c r="E153" s="26">
        <v>3.888945675472328</v>
      </c>
      <c r="F153" s="26">
        <v>1.4054356496129667</v>
      </c>
      <c r="G153" s="26">
        <v>3.0364207744532767</v>
      </c>
    </row>
    <row r="154" spans="1:7" ht="12.75">
      <c r="A154" s="12" t="str">
        <f t="shared" si="1"/>
        <v>After-tax profit from discontinued ops</v>
      </c>
      <c r="B154" s="26">
        <v>0</v>
      </c>
      <c r="C154" s="26">
        <v>0</v>
      </c>
      <c r="D154" s="30">
        <v>0</v>
      </c>
      <c r="E154" s="26">
        <v>0</v>
      </c>
      <c r="F154" s="26">
        <v>0</v>
      </c>
      <c r="G154" s="26">
        <v>0</v>
      </c>
    </row>
    <row r="155" spans="1:7" ht="12.75">
      <c r="A155" s="12" t="str">
        <f t="shared" si="1"/>
        <v>Minority interests  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</row>
    <row r="156" spans="1:7" ht="12.75">
      <c r="A156" s="13" t="str">
        <f t="shared" si="1"/>
        <v>Net profit after minorities</v>
      </c>
      <c r="B156" s="27">
        <v>-0.08093023607964844</v>
      </c>
      <c r="C156" s="27">
        <v>-5.752188656143662</v>
      </c>
      <c r="D156" s="27">
        <v>-12.296004319173786</v>
      </c>
      <c r="E156" s="27">
        <v>-19.11750550601793</v>
      </c>
      <c r="F156" s="27">
        <v>-5.410015457531885</v>
      </c>
      <c r="G156" s="27">
        <v>-6.803508484227953</v>
      </c>
    </row>
    <row r="157" spans="1:7" ht="12.75">
      <c r="A157" s="13">
        <f t="shared" si="1"/>
      </c>
      <c r="B157" s="27"/>
      <c r="C157" s="27"/>
      <c r="D157" s="27"/>
      <c r="E157" s="27"/>
      <c r="F157" s="27"/>
      <c r="G157" s="27"/>
    </row>
    <row r="158" spans="1:7" ht="12.75">
      <c r="A158" s="6" t="str">
        <f t="shared" si="1"/>
        <v>Average risk-weighted assets</v>
      </c>
      <c r="B158" s="28">
        <v>95.87995075342506</v>
      </c>
      <c r="C158" s="28">
        <v>121.98207083333334</v>
      </c>
      <c r="D158" s="28">
        <v>160.18902777777777</v>
      </c>
      <c r="E158" s="28">
        <v>225.11979166666666</v>
      </c>
      <c r="F158" s="28">
        <v>449.565625</v>
      </c>
      <c r="G158" s="28">
        <v>473.2142857142857</v>
      </c>
    </row>
    <row r="159" spans="1:7" ht="12.75">
      <c r="A159" s="6" t="str">
        <f t="shared" si="1"/>
        <v>Average attributed equity</v>
      </c>
      <c r="B159" s="28">
        <v>7.5260254990141675</v>
      </c>
      <c r="C159" s="28">
        <v>10.0454491820585</v>
      </c>
      <c r="D159" s="28">
        <v>12.88729590896827</v>
      </c>
      <c r="E159" s="28">
        <v>18.545074356476004</v>
      </c>
      <c r="F159" s="28">
        <v>35.05618619455254</v>
      </c>
      <c r="G159" s="28">
        <v>36.837587558792734</v>
      </c>
    </row>
    <row r="160" spans="1:7" ht="12.75">
      <c r="A160" s="6">
        <f t="shared" si="1"/>
      </c>
      <c r="B160" s="5"/>
      <c r="C160" s="5"/>
      <c r="D160" s="5"/>
      <c r="E160" s="5"/>
      <c r="F160" s="5"/>
      <c r="G160" s="5"/>
    </row>
    <row r="161" spans="1:7" ht="12.75">
      <c r="A161" s="4" t="str">
        <f t="shared" si="1"/>
        <v>Cost/income ratio </v>
      </c>
      <c r="B161" s="39" t="s">
        <v>32</v>
      </c>
      <c r="C161" s="39" t="s">
        <v>32</v>
      </c>
      <c r="D161" s="39" t="s">
        <v>32</v>
      </c>
      <c r="E161" s="39" t="s">
        <v>32</v>
      </c>
      <c r="F161" s="39" t="s">
        <v>32</v>
      </c>
      <c r="G161" s="39" t="s">
        <v>32</v>
      </c>
    </row>
    <row r="162" spans="1:7" ht="12.75">
      <c r="A162" s="4" t="str">
        <f t="shared" si="1"/>
        <v>ROE based on net profit</v>
      </c>
      <c r="B162" s="39" t="s">
        <v>32</v>
      </c>
      <c r="C162" s="39" t="s">
        <v>32</v>
      </c>
      <c r="D162" s="39" t="s">
        <v>32</v>
      </c>
      <c r="E162" s="39" t="s">
        <v>32</v>
      </c>
      <c r="F162" s="39" t="s">
        <v>32</v>
      </c>
      <c r="G162" s="39" t="s">
        <v>32</v>
      </c>
    </row>
    <row r="163" ht="12.75">
      <c r="G163" s="21"/>
    </row>
    <row r="164" ht="12.75">
      <c r="G164" s="21"/>
    </row>
    <row r="165" ht="12.75">
      <c r="G165" s="21"/>
    </row>
    <row r="166" ht="12.75">
      <c r="G166" s="21"/>
    </row>
    <row r="167" ht="12.75">
      <c r="G167" s="21"/>
    </row>
    <row r="169" spans="1:12" ht="12.75" customHeight="1">
      <c r="A169" s="42" t="s">
        <v>4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ht="12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ht="12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1" ht="15">
      <c r="A172" s="34"/>
      <c r="E172" s="2"/>
      <c r="K172" s="21"/>
    </row>
    <row r="173" spans="5:11" ht="12.75">
      <c r="E173" s="2"/>
      <c r="K173" s="21"/>
    </row>
  </sheetData>
  <mergeCells count="10">
    <mergeCell ref="A169:L171"/>
    <mergeCell ref="B4:G4"/>
    <mergeCell ref="B23:G23"/>
    <mergeCell ref="B24:G24"/>
    <mergeCell ref="B44:G44"/>
    <mergeCell ref="B144:G144"/>
    <mergeCell ref="B64:G64"/>
    <mergeCell ref="B84:G84"/>
    <mergeCell ref="B104:G104"/>
    <mergeCell ref="B124:G124"/>
  </mergeCells>
  <printOptions/>
  <pageMargins left="0.7874015748031497" right="0.35433070866141736" top="0.5118110236220472" bottom="0.6299212598425197" header="0.5118110236220472" footer="0.5118110236220472"/>
  <pageSetup firstPageNumber="12" useFirstPageNumber="1" horizontalDpi="600" verticalDpi="600" orientation="landscape" paperSize="9" scale="63" r:id="rId2"/>
  <headerFooter alignWithMargins="0">
    <oddFooter>&amp;C&amp;"Arial,Standard"&amp;11Segment CEE quarterly&amp;Rpage &amp;P</oddFooter>
  </headerFooter>
  <rowBreaks count="2" manualBreakCount="2">
    <brk id="63" max="12" man="1"/>
    <brk id="103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L110"/>
  <sheetViews>
    <sheetView showGridLines="0" view="pageBreakPreview" zoomScale="75" zoomScaleNormal="75" zoomScaleSheetLayoutView="75" workbookViewId="0" topLeftCell="A51">
      <selection activeCell="A110" sqref="A110:IV110"/>
    </sheetView>
  </sheetViews>
  <sheetFormatPr defaultColWidth="11.00390625" defaultRowHeight="12"/>
  <cols>
    <col min="1" max="1" width="30.75390625" style="2" customWidth="1"/>
    <col min="2" max="7" width="10.25390625" style="2" customWidth="1"/>
    <col min="8" max="16384" width="11.375" style="2" customWidth="1"/>
  </cols>
  <sheetData>
    <row r="1" s="1" customFormat="1" ht="49.5" customHeight="1"/>
    <row r="2" s="3" customFormat="1" ht="24.75" customHeight="1">
      <c r="A2" s="8" t="s">
        <v>1</v>
      </c>
    </row>
    <row r="3" s="3" customFormat="1" ht="21" customHeight="1">
      <c r="A3" s="8"/>
    </row>
    <row r="4" spans="1:7" ht="14.25" customHeight="1">
      <c r="A4" s="14"/>
      <c r="B4" s="41" t="s">
        <v>6</v>
      </c>
      <c r="C4" s="41"/>
      <c r="D4" s="41"/>
      <c r="E4" s="41"/>
      <c r="F4" s="41"/>
      <c r="G4" s="41"/>
    </row>
    <row r="5" spans="1:7" ht="12.75">
      <c r="A5" s="10" t="str">
        <f aca="true" t="shared" si="0" ref="A5:A22">A25</f>
        <v>in EUR million</v>
      </c>
      <c r="B5" s="23" t="s">
        <v>7</v>
      </c>
      <c r="C5" s="32" t="s">
        <v>8</v>
      </c>
      <c r="D5" s="24" t="s">
        <v>9</v>
      </c>
      <c r="E5" s="25" t="s">
        <v>10</v>
      </c>
      <c r="F5" s="25" t="s">
        <v>11</v>
      </c>
      <c r="G5" s="25" t="s">
        <v>12</v>
      </c>
    </row>
    <row r="6" spans="1:7" ht="12.75">
      <c r="A6" s="9" t="str">
        <f t="shared" si="0"/>
        <v>Net interest income</v>
      </c>
      <c r="B6" s="31">
        <v>903.72599595</v>
      </c>
      <c r="C6" s="26">
        <v>953.81303048</v>
      </c>
      <c r="D6" s="31">
        <v>986.5860593999996</v>
      </c>
      <c r="E6" s="26">
        <v>1101.6927149300004</v>
      </c>
      <c r="F6" s="26">
        <v>1151.1020436702559</v>
      </c>
      <c r="G6" s="26">
        <v>1154.9266893297442</v>
      </c>
    </row>
    <row r="7" spans="1:7" ht="12.75">
      <c r="A7" s="9" t="str">
        <f t="shared" si="0"/>
        <v>Risk provisions</v>
      </c>
      <c r="B7" s="26">
        <v>-128.41020881</v>
      </c>
      <c r="C7" s="26">
        <v>-110.91245238999997</v>
      </c>
      <c r="D7" s="26">
        <v>-96.53882199000009</v>
      </c>
      <c r="E7" s="26">
        <v>-118.86503677999985</v>
      </c>
      <c r="F7" s="26">
        <v>-163.09870999999995</v>
      </c>
      <c r="G7" s="26">
        <v>-220.95560000000003</v>
      </c>
    </row>
    <row r="8" spans="1:7" ht="12.75">
      <c r="A8" s="9" t="str">
        <f t="shared" si="0"/>
        <v>Net fee and commission income </v>
      </c>
      <c r="B8" s="26">
        <v>438.8972694</v>
      </c>
      <c r="C8" s="26">
        <v>446.02672384000005</v>
      </c>
      <c r="D8" s="26">
        <v>469.2379460699999</v>
      </c>
      <c r="E8" s="26">
        <v>503.7765139999997</v>
      </c>
      <c r="F8" s="26">
        <v>491.899</v>
      </c>
      <c r="G8" s="26">
        <v>510.29910000000007</v>
      </c>
    </row>
    <row r="9" spans="1:7" ht="12.75">
      <c r="A9" s="9" t="str">
        <f t="shared" si="0"/>
        <v>Net trading result</v>
      </c>
      <c r="B9" s="26">
        <v>124.80010252000001</v>
      </c>
      <c r="C9" s="26">
        <v>94.84351138999996</v>
      </c>
      <c r="D9" s="26">
        <v>72.31422193</v>
      </c>
      <c r="E9" s="26">
        <v>59.179723990000014</v>
      </c>
      <c r="F9" s="26">
        <v>82.3</v>
      </c>
      <c r="G9" s="26">
        <v>102.05066498999993</v>
      </c>
    </row>
    <row r="10" spans="1:7" ht="12.75">
      <c r="A10" s="9" t="str">
        <f t="shared" si="0"/>
        <v>General administrative expenses</v>
      </c>
      <c r="B10" s="26">
        <v>-870.59957024</v>
      </c>
      <c r="C10" s="26">
        <v>-921.21175761</v>
      </c>
      <c r="D10" s="26">
        <v>-918.1313045900001</v>
      </c>
      <c r="E10" s="26">
        <v>-932.1533168399997</v>
      </c>
      <c r="F10" s="26">
        <v>-964.8004000000001</v>
      </c>
      <c r="G10" s="26">
        <v>-1036.85191434</v>
      </c>
    </row>
    <row r="11" spans="1:7" ht="12.75">
      <c r="A11" s="9" t="str">
        <f t="shared" si="0"/>
        <v>Other result</v>
      </c>
      <c r="B11" s="26">
        <v>-7.399580669999999</v>
      </c>
      <c r="C11" s="26">
        <v>-50.11698932000001</v>
      </c>
      <c r="D11" s="30">
        <v>-68.54669066</v>
      </c>
      <c r="E11" s="26">
        <v>-39.352245010000004</v>
      </c>
      <c r="F11" s="26">
        <v>-108.6</v>
      </c>
      <c r="G11" s="26">
        <v>-62.409894850000015</v>
      </c>
    </row>
    <row r="12" spans="1:7" s="38" customFormat="1" ht="12.75">
      <c r="A12" s="35" t="str">
        <f t="shared" si="0"/>
        <v>Pre-tax profit</v>
      </c>
      <c r="B12" s="36">
        <v>461.0340081500001</v>
      </c>
      <c r="C12" s="36">
        <v>412.42206639000017</v>
      </c>
      <c r="D12" s="37">
        <v>444.9214101599995</v>
      </c>
      <c r="E12" s="36">
        <v>574.27535429</v>
      </c>
      <c r="F12" s="36">
        <v>488.8019336702556</v>
      </c>
      <c r="G12" s="36">
        <v>447.1000451297448</v>
      </c>
    </row>
    <row r="13" spans="1:7" ht="12.75">
      <c r="A13" s="9" t="str">
        <f t="shared" si="0"/>
        <v>Taxes on income</v>
      </c>
      <c r="B13" s="26">
        <v>-99.71115789999999</v>
      </c>
      <c r="C13" s="26">
        <v>-88.13404230000003</v>
      </c>
      <c r="D13" s="30">
        <v>-96.63155610000001</v>
      </c>
      <c r="E13" s="26">
        <v>-86.54560049999992</v>
      </c>
      <c r="F13" s="26">
        <v>-97.59999999999971</v>
      </c>
      <c r="G13" s="26">
        <v>-89.60000000000022</v>
      </c>
    </row>
    <row r="14" spans="1:7" ht="12.75">
      <c r="A14" s="12" t="str">
        <f t="shared" si="0"/>
        <v>After-tax profit from discontinued ops</v>
      </c>
      <c r="B14" s="26">
        <v>12.816154900000004</v>
      </c>
      <c r="C14" s="26">
        <v>10.384004299999997</v>
      </c>
      <c r="D14" s="30">
        <v>3.2157650999999987</v>
      </c>
      <c r="E14" s="26">
        <v>1.9807825000000037</v>
      </c>
      <c r="F14" s="26">
        <v>4.6</v>
      </c>
      <c r="G14" s="26">
        <v>5.5</v>
      </c>
    </row>
    <row r="15" spans="1:7" ht="12.75">
      <c r="A15" s="12" t="str">
        <f t="shared" si="0"/>
        <v>Minority interests  </v>
      </c>
      <c r="B15" s="26">
        <v>-71.99950299999999</v>
      </c>
      <c r="C15" s="26">
        <v>-70.752007</v>
      </c>
      <c r="D15" s="26">
        <v>-79.65855199999999</v>
      </c>
      <c r="E15" s="26">
        <v>-152.846808</v>
      </c>
      <c r="F15" s="26">
        <v>-80.2</v>
      </c>
      <c r="G15" s="26">
        <v>-41.92745000000002</v>
      </c>
    </row>
    <row r="16" spans="1:7" ht="12.75">
      <c r="A16" s="13" t="str">
        <f t="shared" si="0"/>
        <v>Net profit after minorities</v>
      </c>
      <c r="B16" s="27">
        <v>302.1395021500001</v>
      </c>
      <c r="C16" s="27">
        <v>263.9200213900002</v>
      </c>
      <c r="D16" s="27">
        <v>271.84706715999937</v>
      </c>
      <c r="E16" s="27">
        <v>336.86372829000015</v>
      </c>
      <c r="F16" s="27">
        <v>315.60193367025596</v>
      </c>
      <c r="G16" s="27">
        <v>321.0325951297445</v>
      </c>
    </row>
    <row r="17" spans="1:7" ht="12.75">
      <c r="A17" s="13">
        <f t="shared" si="0"/>
      </c>
      <c r="B17" s="27"/>
      <c r="C17" s="27"/>
      <c r="D17" s="27"/>
      <c r="E17" s="27"/>
      <c r="F17" s="27"/>
      <c r="G17" s="27"/>
    </row>
    <row r="18" spans="1:7" ht="12.75">
      <c r="A18" s="6" t="str">
        <f t="shared" si="0"/>
        <v>Average risk-weighted assets</v>
      </c>
      <c r="B18" s="28">
        <v>89037.20082912126</v>
      </c>
      <c r="C18" s="28">
        <v>90598.87049085906</v>
      </c>
      <c r="D18" s="28">
        <v>93314.43358624453</v>
      </c>
      <c r="E18" s="28">
        <v>95785.05664589052</v>
      </c>
      <c r="F18" s="28">
        <v>96050.75954393722</v>
      </c>
      <c r="G18" s="28">
        <v>100883.51165144396</v>
      </c>
    </row>
    <row r="19" spans="1:7" ht="12.75">
      <c r="A19" s="6" t="str">
        <f t="shared" si="0"/>
        <v>Average attributed equity</v>
      </c>
      <c r="B19" s="28">
        <v>8046.3012850000005</v>
      </c>
      <c r="C19" s="28">
        <v>8357.735612142857</v>
      </c>
      <c r="D19" s="28">
        <v>8436.334844857141</v>
      </c>
      <c r="E19" s="28">
        <v>8515.240301076923</v>
      </c>
      <c r="F19" s="28">
        <v>8520.275000000001</v>
      </c>
      <c r="G19" s="28">
        <v>8760.239285714284</v>
      </c>
    </row>
    <row r="20" spans="1:7" ht="12.75">
      <c r="A20" s="6">
        <f t="shared" si="0"/>
      </c>
      <c r="B20" s="5"/>
      <c r="C20" s="5"/>
      <c r="D20" s="5"/>
      <c r="E20" s="5"/>
      <c r="F20" s="5"/>
      <c r="G20" s="5"/>
    </row>
    <row r="21" spans="1:7" ht="12.75">
      <c r="A21" s="4" t="str">
        <f t="shared" si="0"/>
        <v>Cost/income ratio </v>
      </c>
      <c r="B21" s="29">
        <v>0.5932764352628331</v>
      </c>
      <c r="C21" s="29">
        <v>0.6163339788593807</v>
      </c>
      <c r="D21" s="29">
        <v>0.600816920961479</v>
      </c>
      <c r="E21" s="29">
        <v>0.5599709146589907</v>
      </c>
      <c r="F21" s="29">
        <v>0.5592069879860313</v>
      </c>
      <c r="G21" s="29">
        <v>0.5866798661928156</v>
      </c>
    </row>
    <row r="22" spans="1:7" ht="12.75">
      <c r="A22" s="4" t="str">
        <f t="shared" si="0"/>
        <v>ROE based on net profit</v>
      </c>
      <c r="B22" s="29">
        <v>0.1502004418916064</v>
      </c>
      <c r="C22" s="29">
        <v>0.1263117349663724</v>
      </c>
      <c r="D22" s="29">
        <v>0.1288934458668243</v>
      </c>
      <c r="E22" s="29">
        <v>0.15824038612152705</v>
      </c>
      <c r="F22" s="29">
        <v>0.14816513958540348</v>
      </c>
      <c r="G22" s="29">
        <v>0.14658622197832735</v>
      </c>
    </row>
    <row r="23" spans="1:7" s="20" customFormat="1" ht="15.75" customHeight="1">
      <c r="A23" s="33"/>
      <c r="B23" s="43"/>
      <c r="C23" s="43"/>
      <c r="D23" s="43"/>
      <c r="E23" s="43"/>
      <c r="F23" s="43"/>
      <c r="G23" s="43"/>
    </row>
    <row r="24" spans="1:7" ht="14.25" customHeight="1">
      <c r="A24" s="14"/>
      <c r="B24" s="41" t="s">
        <v>13</v>
      </c>
      <c r="C24" s="41"/>
      <c r="D24" s="41"/>
      <c r="E24" s="41"/>
      <c r="F24" s="41"/>
      <c r="G24" s="41"/>
    </row>
    <row r="25" spans="1:7" ht="12.75">
      <c r="A25" s="10" t="s">
        <v>14</v>
      </c>
      <c r="B25" s="23" t="s">
        <v>7</v>
      </c>
      <c r="C25" s="32" t="s">
        <v>8</v>
      </c>
      <c r="D25" s="24" t="s">
        <v>9</v>
      </c>
      <c r="E25" s="25" t="s">
        <v>10</v>
      </c>
      <c r="F25" s="25" t="s">
        <v>11</v>
      </c>
      <c r="G25" s="25" t="s">
        <v>12</v>
      </c>
    </row>
    <row r="26" spans="1:7" ht="12.75">
      <c r="A26" s="9" t="s">
        <v>15</v>
      </c>
      <c r="B26" s="31">
        <v>806.0028666944186</v>
      </c>
      <c r="C26" s="26">
        <v>848.9658519874613</v>
      </c>
      <c r="D26" s="31">
        <v>902.138529702281</v>
      </c>
      <c r="E26" s="26">
        <v>938.1026350819011</v>
      </c>
      <c r="F26" s="26">
        <v>1014.4152153758032</v>
      </c>
      <c r="G26" s="26">
        <v>1020.3868600134988</v>
      </c>
    </row>
    <row r="27" spans="1:7" ht="12.75">
      <c r="A27" s="9" t="s">
        <v>16</v>
      </c>
      <c r="B27" s="26">
        <v>-108.6832450050189</v>
      </c>
      <c r="C27" s="26">
        <v>-104.15745819254553</v>
      </c>
      <c r="D27" s="26">
        <v>-93.02038031720116</v>
      </c>
      <c r="E27" s="26">
        <v>-52.53014889974054</v>
      </c>
      <c r="F27" s="26">
        <v>-131.06824963590347</v>
      </c>
      <c r="G27" s="26">
        <v>-184.75634594996964</v>
      </c>
    </row>
    <row r="28" spans="1:7" ht="12.75">
      <c r="A28" s="9" t="s">
        <v>17</v>
      </c>
      <c r="B28" s="26">
        <v>367.8484558702696</v>
      </c>
      <c r="C28" s="26">
        <v>384.21860920281426</v>
      </c>
      <c r="D28" s="26">
        <v>405.8214204949335</v>
      </c>
      <c r="E28" s="26">
        <v>423.62743982884126</v>
      </c>
      <c r="F28" s="26">
        <v>415.0177837082838</v>
      </c>
      <c r="G28" s="26">
        <v>433.0305679145865</v>
      </c>
    </row>
    <row r="29" spans="1:7" ht="12.75">
      <c r="A29" s="9" t="s">
        <v>18</v>
      </c>
      <c r="B29" s="26">
        <v>31.730577560515442</v>
      </c>
      <c r="C29" s="26">
        <v>19.187296788238953</v>
      </c>
      <c r="D29" s="26">
        <v>30.984522549535384</v>
      </c>
      <c r="E29" s="26">
        <v>45.102434087417635</v>
      </c>
      <c r="F29" s="26">
        <v>45.71039997525904</v>
      </c>
      <c r="G29" s="26">
        <v>34.56302167103436</v>
      </c>
    </row>
    <row r="30" spans="1:7" ht="12.75">
      <c r="A30" s="9" t="s">
        <v>19</v>
      </c>
      <c r="B30" s="26">
        <v>-773.2501505048813</v>
      </c>
      <c r="C30" s="26">
        <v>-811.4386093146156</v>
      </c>
      <c r="D30" s="26">
        <v>-823.1090641707463</v>
      </c>
      <c r="E30" s="26">
        <v>-813.2057145352028</v>
      </c>
      <c r="F30" s="26">
        <v>-834.0498386080541</v>
      </c>
      <c r="G30" s="26">
        <v>-902.0220413411138</v>
      </c>
    </row>
    <row r="31" spans="1:7" ht="12.75">
      <c r="A31" s="9" t="s">
        <v>20</v>
      </c>
      <c r="B31" s="26">
        <v>-3.9106844636831286</v>
      </c>
      <c r="C31" s="26">
        <v>-22.31329309722452</v>
      </c>
      <c r="D31" s="30">
        <v>-36.30205684359728</v>
      </c>
      <c r="E31" s="26">
        <v>-39.011117231582105</v>
      </c>
      <c r="F31" s="26">
        <v>-61.87196864080647</v>
      </c>
      <c r="G31" s="26">
        <v>-29.814117849474073</v>
      </c>
    </row>
    <row r="32" spans="1:7" ht="12.75">
      <c r="A32" s="35" t="s">
        <v>21</v>
      </c>
      <c r="B32" s="36">
        <v>319.73782015162027</v>
      </c>
      <c r="C32" s="36">
        <v>314.462397374129</v>
      </c>
      <c r="D32" s="37">
        <v>386.5129714152047</v>
      </c>
      <c r="E32" s="36">
        <v>502.0855283316354</v>
      </c>
      <c r="F32" s="36">
        <v>448.1533421745818</v>
      </c>
      <c r="G32" s="36">
        <v>371.3879444585622</v>
      </c>
    </row>
    <row r="33" spans="1:7" ht="12.75">
      <c r="A33" s="9" t="s">
        <v>22</v>
      </c>
      <c r="B33" s="26">
        <v>-68.25990528788743</v>
      </c>
      <c r="C33" s="26">
        <v>-63.51368913974842</v>
      </c>
      <c r="D33" s="30">
        <v>-83.489220035024</v>
      </c>
      <c r="E33" s="26">
        <v>-85.23016813306342</v>
      </c>
      <c r="F33" s="26">
        <v>-108.22925344429272</v>
      </c>
      <c r="G33" s="26">
        <v>-69.077417887404</v>
      </c>
    </row>
    <row r="34" spans="1:7" ht="12.75">
      <c r="A34" s="12" t="s">
        <v>23</v>
      </c>
      <c r="B34" s="26">
        <v>12.816154900000003</v>
      </c>
      <c r="C34" s="26">
        <v>10.384004299999999</v>
      </c>
      <c r="D34" s="30">
        <v>3.2157650999999987</v>
      </c>
      <c r="E34" s="26">
        <v>1.9807825000000037</v>
      </c>
      <c r="F34" s="26">
        <v>4.6</v>
      </c>
      <c r="G34" s="26">
        <v>5.5</v>
      </c>
    </row>
    <row r="35" spans="1:7" ht="12.75">
      <c r="A35" s="12" t="s">
        <v>24</v>
      </c>
      <c r="B35" s="26">
        <v>-69.81671075159116</v>
      </c>
      <c r="C35" s="26">
        <v>-67.43705734343362</v>
      </c>
      <c r="D35" s="26">
        <v>-76.16701339501947</v>
      </c>
      <c r="E35" s="26">
        <v>-148.47585879232685</v>
      </c>
      <c r="F35" s="26">
        <v>-81.54663677694964</v>
      </c>
      <c r="G35" s="26">
        <v>-37.26505133157728</v>
      </c>
    </row>
    <row r="36" spans="1:7" ht="12.75">
      <c r="A36" s="13" t="s">
        <v>25</v>
      </c>
      <c r="B36" s="27">
        <v>194.4773590121417</v>
      </c>
      <c r="C36" s="27">
        <v>193.89565519094694</v>
      </c>
      <c r="D36" s="27">
        <v>230.07250308516126</v>
      </c>
      <c r="E36" s="27">
        <v>270.36028390624494</v>
      </c>
      <c r="F36" s="27">
        <v>262.9774519533394</v>
      </c>
      <c r="G36" s="27">
        <v>270.54547523958087</v>
      </c>
    </row>
    <row r="37" spans="1:7" ht="12.75">
      <c r="A37" s="13">
        <f>""</f>
      </c>
      <c r="B37" s="27"/>
      <c r="C37" s="27"/>
      <c r="D37" s="27"/>
      <c r="E37" s="27"/>
      <c r="F37" s="27"/>
      <c r="G37" s="27"/>
    </row>
    <row r="38" spans="1:7" ht="12.75">
      <c r="A38" s="6" t="s">
        <v>26</v>
      </c>
      <c r="B38" s="28">
        <v>66162.05620779033</v>
      </c>
      <c r="C38" s="28">
        <v>67170.95359011329</v>
      </c>
      <c r="D38" s="28">
        <v>68914.56178647999</v>
      </c>
      <c r="E38" s="28">
        <v>69576.53189084167</v>
      </c>
      <c r="F38" s="28">
        <v>70734.2609221921</v>
      </c>
      <c r="G38" s="28">
        <v>75343.84612713131</v>
      </c>
    </row>
    <row r="39" spans="1:7" ht="12.75">
      <c r="A39" s="6" t="s">
        <v>27</v>
      </c>
      <c r="B39" s="28">
        <v>2969.0700878975395</v>
      </c>
      <c r="C39" s="28">
        <v>3036.3721380267134</v>
      </c>
      <c r="D39" s="28">
        <v>3084.2451542613016</v>
      </c>
      <c r="E39" s="28">
        <v>3176.712956947087</v>
      </c>
      <c r="F39" s="28">
        <v>3167.6967295021873</v>
      </c>
      <c r="G39" s="28">
        <v>3338.747639918103</v>
      </c>
    </row>
    <row r="40" spans="1:7" ht="12.75">
      <c r="A40" s="6">
        <f>""</f>
      </c>
      <c r="B40" s="5"/>
      <c r="C40" s="5"/>
      <c r="D40" s="5"/>
      <c r="E40" s="5"/>
      <c r="F40" s="5"/>
      <c r="G40" s="5"/>
    </row>
    <row r="41" spans="1:7" ht="12.75">
      <c r="A41" s="4" t="s">
        <v>28</v>
      </c>
      <c r="B41" s="29">
        <v>0.641391638697111</v>
      </c>
      <c r="C41" s="29">
        <v>0.6479215170297193</v>
      </c>
      <c r="D41" s="29">
        <v>0.6147447343221011</v>
      </c>
      <c r="E41" s="29">
        <v>0.5780401784390855</v>
      </c>
      <c r="F41" s="29">
        <v>0.5654025494334329</v>
      </c>
      <c r="G41" s="29">
        <v>0.6062055731875574</v>
      </c>
    </row>
    <row r="42" spans="1:7" ht="12.75">
      <c r="A42" s="4" t="s">
        <v>29</v>
      </c>
      <c r="B42" s="29">
        <v>0.2620044030686459</v>
      </c>
      <c r="C42" s="29">
        <v>0.25543068685507886</v>
      </c>
      <c r="D42" s="29">
        <v>0.29838419655750775</v>
      </c>
      <c r="E42" s="29">
        <v>0.3404277157808667</v>
      </c>
      <c r="F42" s="29">
        <v>0.33207402653683593</v>
      </c>
      <c r="G42" s="29">
        <v>0.32412809162925194</v>
      </c>
    </row>
    <row r="43" spans="1:7" s="17" customFormat="1" ht="12.75">
      <c r="A43" s="16"/>
      <c r="B43" s="11"/>
      <c r="C43" s="11"/>
      <c r="D43" s="15"/>
      <c r="E43" s="11"/>
      <c r="F43" s="11"/>
      <c r="G43" s="11"/>
    </row>
    <row r="44" spans="1:7" ht="15">
      <c r="A44" s="14"/>
      <c r="B44" s="41" t="s">
        <v>30</v>
      </c>
      <c r="C44" s="41"/>
      <c r="D44" s="41"/>
      <c r="E44" s="41"/>
      <c r="F44" s="41"/>
      <c r="G44" s="41"/>
    </row>
    <row r="45" spans="1:7" s="18" customFormat="1" ht="12.75">
      <c r="A45" s="10" t="str">
        <f aca="true" t="shared" si="1" ref="A45:A62">A25</f>
        <v>in EUR million</v>
      </c>
      <c r="B45" s="23" t="str">
        <f aca="true" t="shared" si="2" ref="B45:G45">B25</f>
        <v>Q1 07</v>
      </c>
      <c r="C45" s="32" t="str">
        <f t="shared" si="2"/>
        <v>Q2 07</v>
      </c>
      <c r="D45" s="24" t="str">
        <f t="shared" si="2"/>
        <v>Q3 07</v>
      </c>
      <c r="E45" s="25" t="str">
        <f t="shared" si="2"/>
        <v>Q4 07</v>
      </c>
      <c r="F45" s="25" t="str">
        <f t="shared" si="2"/>
        <v>Q1 08</v>
      </c>
      <c r="G45" s="25" t="str">
        <f t="shared" si="2"/>
        <v>Q2 08</v>
      </c>
    </row>
    <row r="46" spans="1:7" ht="12.75">
      <c r="A46" s="9" t="str">
        <f t="shared" si="1"/>
        <v>Net interest income</v>
      </c>
      <c r="B46" s="31">
        <v>86.93790295578063</v>
      </c>
      <c r="C46" s="26">
        <v>91.95332981148022</v>
      </c>
      <c r="D46" s="31">
        <v>93.63531107112132</v>
      </c>
      <c r="E46" s="26">
        <v>100.48057439665439</v>
      </c>
      <c r="F46" s="26">
        <v>106.54899770677676</v>
      </c>
      <c r="G46" s="26">
        <v>110.276401580819</v>
      </c>
    </row>
    <row r="47" spans="1:7" ht="12.75">
      <c r="A47" s="9" t="str">
        <f t="shared" si="1"/>
        <v>Risk provisions</v>
      </c>
      <c r="B47" s="26">
        <v>-19.75062024498109</v>
      </c>
      <c r="C47" s="26">
        <v>-6.879204637454404</v>
      </c>
      <c r="D47" s="26">
        <v>-3.5672637527989686</v>
      </c>
      <c r="E47" s="26">
        <v>2.7400677097405612</v>
      </c>
      <c r="F47" s="26">
        <v>-18.476007204096536</v>
      </c>
      <c r="G47" s="26">
        <v>-20.73702199003031</v>
      </c>
    </row>
    <row r="48" spans="1:7" ht="12.75">
      <c r="A48" s="9" t="str">
        <f t="shared" si="1"/>
        <v>Net fee and commission income </v>
      </c>
      <c r="B48" s="26">
        <v>30.90056355863885</v>
      </c>
      <c r="C48" s="26">
        <v>31.633612575227446</v>
      </c>
      <c r="D48" s="26">
        <v>31.87552770987442</v>
      </c>
      <c r="E48" s="26">
        <v>46.00721134041464</v>
      </c>
      <c r="F48" s="26">
        <v>39.89755828143397</v>
      </c>
      <c r="G48" s="26">
        <v>37.49226277768031</v>
      </c>
    </row>
    <row r="49" spans="1:7" ht="12.75">
      <c r="A49" s="9" t="str">
        <f t="shared" si="1"/>
        <v>Net trading result</v>
      </c>
      <c r="B49" s="26">
        <v>1.5917055413006065</v>
      </c>
      <c r="C49" s="26">
        <v>2.332141270378491</v>
      </c>
      <c r="D49" s="26">
        <v>1.7895123252939649</v>
      </c>
      <c r="E49" s="26">
        <v>2.053214623629051</v>
      </c>
      <c r="F49" s="26">
        <v>0.4107517800544957</v>
      </c>
      <c r="G49" s="26">
        <v>0.5601688170680224</v>
      </c>
    </row>
    <row r="50" spans="1:7" ht="12.75">
      <c r="A50" s="9" t="str">
        <f t="shared" si="1"/>
        <v>General administrative expenses</v>
      </c>
      <c r="B50" s="26">
        <v>-32.74200567003154</v>
      </c>
      <c r="C50" s="26">
        <v>-36.736399403100556</v>
      </c>
      <c r="D50" s="26">
        <v>-38.19516101428721</v>
      </c>
      <c r="E50" s="26">
        <v>-42.72556203080116</v>
      </c>
      <c r="F50" s="26">
        <v>-43.07933330116617</v>
      </c>
      <c r="G50" s="26">
        <v>-42.719366585063256</v>
      </c>
    </row>
    <row r="51" spans="1:7" ht="12.75">
      <c r="A51" s="9" t="str">
        <f t="shared" si="1"/>
        <v>Other result</v>
      </c>
      <c r="B51" s="26">
        <v>2.2047466570445358</v>
      </c>
      <c r="C51" s="26">
        <v>5.8045435731659065</v>
      </c>
      <c r="D51" s="30">
        <v>3.644267201258561</v>
      </c>
      <c r="E51" s="26">
        <v>11.43694420077193</v>
      </c>
      <c r="F51" s="26">
        <v>0.327770181095129</v>
      </c>
      <c r="G51" s="26">
        <v>-3.624006598272109</v>
      </c>
    </row>
    <row r="52" spans="1:7" ht="12.75">
      <c r="A52" s="35" t="str">
        <f t="shared" si="1"/>
        <v>Pre-tax profit</v>
      </c>
      <c r="B52" s="36">
        <v>69.142292797752</v>
      </c>
      <c r="C52" s="36">
        <v>88.10802318969711</v>
      </c>
      <c r="D52" s="37">
        <v>89.18219354046204</v>
      </c>
      <c r="E52" s="36">
        <v>119.99245024040945</v>
      </c>
      <c r="F52" s="36">
        <v>85.62973744409766</v>
      </c>
      <c r="G52" s="36">
        <v>81.24843800220165</v>
      </c>
    </row>
    <row r="53" spans="1:7" ht="12.75">
      <c r="A53" s="9" t="str">
        <f t="shared" si="1"/>
        <v>Taxes on income</v>
      </c>
      <c r="B53" s="26">
        <v>-16.198108374026216</v>
      </c>
      <c r="C53" s="26">
        <v>-20.884830808477762</v>
      </c>
      <c r="D53" s="30">
        <v>-21.393310602273893</v>
      </c>
      <c r="E53" s="26">
        <v>-24.210948946660388</v>
      </c>
      <c r="F53" s="26">
        <v>-19.318106570049586</v>
      </c>
      <c r="G53" s="26">
        <v>-17.415010404325926</v>
      </c>
    </row>
    <row r="54" spans="1:7" ht="12.75">
      <c r="A54" s="12" t="str">
        <f t="shared" si="1"/>
        <v>After-tax profit from discontinued ops</v>
      </c>
      <c r="B54" s="26">
        <v>0</v>
      </c>
      <c r="C54" s="26">
        <v>0</v>
      </c>
      <c r="D54" s="30">
        <v>0</v>
      </c>
      <c r="E54" s="26">
        <v>0</v>
      </c>
      <c r="F54" s="26">
        <v>0</v>
      </c>
      <c r="G54" s="26">
        <v>0</v>
      </c>
    </row>
    <row r="55" spans="1:7" ht="12.75">
      <c r="A55" s="12" t="str">
        <f t="shared" si="1"/>
        <v>Minority interests  </v>
      </c>
      <c r="B55" s="26">
        <v>-4.622917913298073</v>
      </c>
      <c r="C55" s="26">
        <v>-4.656167775850184</v>
      </c>
      <c r="D55" s="26">
        <v>-4.8811885927835</v>
      </c>
      <c r="E55" s="26">
        <v>-0.05079124282828751</v>
      </c>
      <c r="F55" s="26">
        <v>-2.210409049352139</v>
      </c>
      <c r="G55" s="26">
        <v>-3.6043254743784794</v>
      </c>
    </row>
    <row r="56" spans="1:7" ht="12.75">
      <c r="A56" s="13" t="str">
        <f t="shared" si="1"/>
        <v>Net profit after minorities</v>
      </c>
      <c r="B56" s="27">
        <v>48.32126651042771</v>
      </c>
      <c r="C56" s="27">
        <v>62.56702460536916</v>
      </c>
      <c r="D56" s="27">
        <v>62.90769434540465</v>
      </c>
      <c r="E56" s="27">
        <v>95.7307100509208</v>
      </c>
      <c r="F56" s="27">
        <v>64.10122182469593</v>
      </c>
      <c r="G56" s="27">
        <v>60.22910212349724</v>
      </c>
    </row>
    <row r="57" spans="1:7" ht="12.75">
      <c r="A57" s="13">
        <f t="shared" si="1"/>
      </c>
      <c r="B57" s="27"/>
      <c r="C57" s="27"/>
      <c r="D57" s="27"/>
      <c r="E57" s="27"/>
      <c r="F57" s="27"/>
      <c r="G57" s="27"/>
    </row>
    <row r="58" spans="1:7" ht="12.75">
      <c r="A58" s="6" t="str">
        <f t="shared" si="1"/>
        <v>Average risk-weighted assets</v>
      </c>
      <c r="B58" s="28">
        <v>19416.264487601555</v>
      </c>
      <c r="C58" s="28">
        <v>19772.793057459618</v>
      </c>
      <c r="D58" s="28">
        <v>20305.387198206103</v>
      </c>
      <c r="E58" s="28">
        <v>21656.110327513277</v>
      </c>
      <c r="F58" s="28">
        <v>20599.57209807552</v>
      </c>
      <c r="G58" s="28">
        <v>20640.75528628262</v>
      </c>
    </row>
    <row r="59" spans="1:7" ht="12.75">
      <c r="A59" s="6" t="str">
        <f t="shared" si="1"/>
        <v>Average attributed equity</v>
      </c>
      <c r="B59" s="28">
        <v>1229.112998852463</v>
      </c>
      <c r="C59" s="28">
        <v>1255.429660890119</v>
      </c>
      <c r="D59" s="28">
        <v>1284.8362419924215</v>
      </c>
      <c r="E59" s="28">
        <v>1370.2500686268922</v>
      </c>
      <c r="F59" s="28">
        <v>1299.268968728058</v>
      </c>
      <c r="G59" s="28">
        <v>1357.1674479013436</v>
      </c>
    </row>
    <row r="60" spans="1:7" ht="12.75">
      <c r="A60" s="6">
        <f t="shared" si="1"/>
      </c>
      <c r="B60" s="5"/>
      <c r="C60" s="5"/>
      <c r="D60" s="5"/>
      <c r="E60" s="5"/>
      <c r="F60" s="5"/>
      <c r="G60" s="5"/>
    </row>
    <row r="61" spans="1:7" ht="12.75">
      <c r="A61" s="4" t="str">
        <f t="shared" si="1"/>
        <v>Cost/income ratio </v>
      </c>
      <c r="B61" s="29">
        <v>0.2741518755809526</v>
      </c>
      <c r="C61" s="29">
        <v>0.29174608277125275</v>
      </c>
      <c r="D61" s="29">
        <v>0.3000397145990279</v>
      </c>
      <c r="E61" s="29">
        <v>0.2876348074070582</v>
      </c>
      <c r="F61" s="29">
        <v>0.2933414343203376</v>
      </c>
      <c r="G61" s="29">
        <v>0.288004467307439</v>
      </c>
    </row>
    <row r="62" spans="1:7" ht="12.75">
      <c r="A62" s="4" t="str">
        <f t="shared" si="1"/>
        <v>ROE based on net profit</v>
      </c>
      <c r="B62" s="29">
        <v>0.15725573338022428</v>
      </c>
      <c r="C62" s="29">
        <v>0.1993485626618322</v>
      </c>
      <c r="D62" s="29">
        <v>0.19584657496227664</v>
      </c>
      <c r="E62" s="29">
        <v>0.2794547133921363</v>
      </c>
      <c r="F62" s="29">
        <v>0.19734550233258916</v>
      </c>
      <c r="G62" s="29">
        <v>0.17751413715863149</v>
      </c>
    </row>
    <row r="64" spans="1:7" ht="15">
      <c r="A64" s="14"/>
      <c r="B64" s="41" t="s">
        <v>31</v>
      </c>
      <c r="C64" s="41"/>
      <c r="D64" s="41"/>
      <c r="E64" s="41"/>
      <c r="F64" s="41"/>
      <c r="G64" s="41"/>
    </row>
    <row r="65" spans="1:7" s="18" customFormat="1" ht="12.75">
      <c r="A65" s="10" t="str">
        <f aca="true" t="shared" si="3" ref="A65:A82">A45</f>
        <v>in EUR million</v>
      </c>
      <c r="B65" s="23" t="str">
        <f aca="true" t="shared" si="4" ref="B65:G65">B25</f>
        <v>Q1 07</v>
      </c>
      <c r="C65" s="32" t="str">
        <f t="shared" si="4"/>
        <v>Q2 07</v>
      </c>
      <c r="D65" s="24" t="str">
        <f t="shared" si="4"/>
        <v>Q3 07</v>
      </c>
      <c r="E65" s="25" t="str">
        <f t="shared" si="4"/>
        <v>Q4 07</v>
      </c>
      <c r="F65" s="25" t="str">
        <f t="shared" si="4"/>
        <v>Q1 08</v>
      </c>
      <c r="G65" s="25" t="str">
        <f t="shared" si="4"/>
        <v>Q2 08</v>
      </c>
    </row>
    <row r="66" spans="1:7" ht="12.75">
      <c r="A66" s="9" t="str">
        <f t="shared" si="3"/>
        <v>Net interest income</v>
      </c>
      <c r="B66" s="31">
        <v>17.4563331887381</v>
      </c>
      <c r="C66" s="26">
        <v>19.53176604646311</v>
      </c>
      <c r="D66" s="31">
        <v>21.003941066830606</v>
      </c>
      <c r="E66" s="26">
        <v>50.86881862798223</v>
      </c>
      <c r="F66" s="26">
        <v>54.109452003576635</v>
      </c>
      <c r="G66" s="26">
        <v>55.998232491675395</v>
      </c>
    </row>
    <row r="67" spans="1:7" ht="12.75">
      <c r="A67" s="9" t="str">
        <f t="shared" si="3"/>
        <v>Risk provisions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 ht="12.75">
      <c r="A68" s="9" t="str">
        <f t="shared" si="3"/>
        <v>Net fee and commission income </v>
      </c>
      <c r="B68" s="26">
        <v>39.55500369109151</v>
      </c>
      <c r="C68" s="26">
        <v>36.230620411958306</v>
      </c>
      <c r="D68" s="26">
        <v>38.80199813519228</v>
      </c>
      <c r="E68" s="26">
        <v>41.18124284074392</v>
      </c>
      <c r="F68" s="26">
        <v>34.5727734902823</v>
      </c>
      <c r="G68" s="26">
        <v>39.96339083773316</v>
      </c>
    </row>
    <row r="69" spans="1:7" ht="12.75">
      <c r="A69" s="9" t="str">
        <f t="shared" si="3"/>
        <v>Net trading result</v>
      </c>
      <c r="B69" s="26">
        <v>89.97937352818396</v>
      </c>
      <c r="C69" s="26">
        <v>66.48843708138254</v>
      </c>
      <c r="D69" s="26">
        <v>40.021201615170696</v>
      </c>
      <c r="E69" s="26">
        <v>16.70403893895326</v>
      </c>
      <c r="F69" s="26">
        <v>44.20962893468648</v>
      </c>
      <c r="G69" s="26">
        <v>71.09960622189759</v>
      </c>
    </row>
    <row r="70" spans="1:7" ht="12.75">
      <c r="A70" s="9" t="str">
        <f t="shared" si="3"/>
        <v>General administrative expenses</v>
      </c>
      <c r="B70" s="26">
        <v>-41.25281759122397</v>
      </c>
      <c r="C70" s="26">
        <v>-46.48471250488389</v>
      </c>
      <c r="D70" s="26">
        <v>-41.67078309481974</v>
      </c>
      <c r="E70" s="26">
        <v>-48.17444056363502</v>
      </c>
      <c r="F70" s="26">
        <v>-47.935627480779885</v>
      </c>
      <c r="G70" s="26">
        <v>-48.137598943822795</v>
      </c>
    </row>
    <row r="71" spans="1:7" ht="12.75">
      <c r="A71" s="9" t="str">
        <f t="shared" si="3"/>
        <v>Other result</v>
      </c>
      <c r="B71" s="26">
        <v>0.15042354663859286</v>
      </c>
      <c r="C71" s="26">
        <v>0.3326525040586124</v>
      </c>
      <c r="D71" s="30">
        <v>1.5378467023387197</v>
      </c>
      <c r="E71" s="26">
        <v>0.7344646308101854</v>
      </c>
      <c r="F71" s="26">
        <v>-3.35180316028866</v>
      </c>
      <c r="G71" s="26">
        <v>0.008025167746200879</v>
      </c>
    </row>
    <row r="72" spans="1:7" ht="12.75">
      <c r="A72" s="35" t="str">
        <f t="shared" si="3"/>
        <v>Pre-tax profit</v>
      </c>
      <c r="B72" s="36">
        <v>105.88831636342819</v>
      </c>
      <c r="C72" s="36">
        <v>76.09876353897867</v>
      </c>
      <c r="D72" s="37">
        <v>59.69420442471258</v>
      </c>
      <c r="E72" s="36">
        <v>61.31412447485451</v>
      </c>
      <c r="F72" s="36">
        <v>81.60442378747686</v>
      </c>
      <c r="G72" s="36">
        <v>118.93165577522953</v>
      </c>
    </row>
    <row r="73" spans="1:7" ht="12.75">
      <c r="A73" s="9" t="str">
        <f t="shared" si="3"/>
        <v>Taxes on income</v>
      </c>
      <c r="B73" s="26">
        <v>-21.366221296315498</v>
      </c>
      <c r="C73" s="26">
        <v>-15.002875770941667</v>
      </c>
      <c r="D73" s="30">
        <v>-11.96471806953383</v>
      </c>
      <c r="E73" s="26">
        <v>-7.327694596163504</v>
      </c>
      <c r="F73" s="26">
        <v>-18.14270754466154</v>
      </c>
      <c r="G73" s="26">
        <v>-24.57637912333098</v>
      </c>
    </row>
    <row r="74" spans="1:7" ht="12.75">
      <c r="A74" s="12" t="str">
        <f t="shared" si="3"/>
        <v>After-tax profit from discontinued ops</v>
      </c>
      <c r="B74" s="26">
        <v>0</v>
      </c>
      <c r="C74" s="26">
        <v>0</v>
      </c>
      <c r="D74" s="30">
        <v>0</v>
      </c>
      <c r="E74" s="26">
        <v>0</v>
      </c>
      <c r="F74" s="26">
        <v>0</v>
      </c>
      <c r="G74" s="26">
        <v>0</v>
      </c>
    </row>
    <row r="75" spans="1:7" ht="12.75">
      <c r="A75" s="12" t="str">
        <f t="shared" si="3"/>
        <v>Minority interests  </v>
      </c>
      <c r="B75" s="26">
        <v>-4.351644335110752</v>
      </c>
      <c r="C75" s="26">
        <v>-5.83598188071619</v>
      </c>
      <c r="D75" s="26">
        <v>-5.599040012197008</v>
      </c>
      <c r="E75" s="26">
        <v>-4.080177964844868</v>
      </c>
      <c r="F75" s="26">
        <v>-3.6131641736982036</v>
      </c>
      <c r="G75" s="26">
        <v>-4.561863194044262</v>
      </c>
    </row>
    <row r="76" spans="1:7" ht="12.75">
      <c r="A76" s="13" t="str">
        <f t="shared" si="3"/>
        <v>Net profit after minorities</v>
      </c>
      <c r="B76" s="27">
        <v>80.17045073200194</v>
      </c>
      <c r="C76" s="27">
        <v>55.2599058873208</v>
      </c>
      <c r="D76" s="27">
        <v>42.13044634298174</v>
      </c>
      <c r="E76" s="27">
        <v>49.90625191384615</v>
      </c>
      <c r="F76" s="27">
        <v>59.84855206911712</v>
      </c>
      <c r="G76" s="27">
        <v>89.79341345785429</v>
      </c>
    </row>
    <row r="77" spans="1:7" ht="12.75">
      <c r="A77" s="13">
        <f t="shared" si="3"/>
      </c>
      <c r="B77" s="27"/>
      <c r="C77" s="27"/>
      <c r="D77" s="27"/>
      <c r="E77" s="27"/>
      <c r="F77" s="27"/>
      <c r="G77" s="27"/>
    </row>
    <row r="78" spans="1:7" ht="12.75">
      <c r="A78" s="6" t="str">
        <f t="shared" si="3"/>
        <v>Average risk-weighted assets</v>
      </c>
      <c r="B78" s="28">
        <v>1171.2547592556639</v>
      </c>
      <c r="C78" s="28">
        <v>1105.4114477211347</v>
      </c>
      <c r="D78" s="28">
        <v>1256.250615068103</v>
      </c>
      <c r="E78" s="28">
        <v>1531.5247085618544</v>
      </c>
      <c r="F78" s="28">
        <v>1711.1666048251473</v>
      </c>
      <c r="G78" s="28">
        <v>1850.988047637934</v>
      </c>
    </row>
    <row r="79" spans="1:7" ht="12.75">
      <c r="A79" s="6" t="str">
        <f t="shared" si="3"/>
        <v>Average attributed equity</v>
      </c>
      <c r="B79" s="28">
        <v>131.86766185730093</v>
      </c>
      <c r="C79" s="28">
        <v>129.10062943962427</v>
      </c>
      <c r="D79" s="28">
        <v>148.76195544279227</v>
      </c>
      <c r="E79" s="28">
        <v>187.63038834390056</v>
      </c>
      <c r="F79" s="28">
        <v>167.53034887098738</v>
      </c>
      <c r="G79" s="28">
        <v>174.84635907811156</v>
      </c>
    </row>
    <row r="80" spans="1:7" ht="12.75">
      <c r="A80" s="6">
        <f t="shared" si="3"/>
      </c>
      <c r="B80" s="5"/>
      <c r="C80" s="5"/>
      <c r="D80" s="5"/>
      <c r="E80" s="5"/>
      <c r="F80" s="5"/>
      <c r="G80" s="5"/>
    </row>
    <row r="81" spans="1:7" ht="12.75">
      <c r="A81" s="4" t="str">
        <f t="shared" si="3"/>
        <v>Cost/income ratio </v>
      </c>
      <c r="B81" s="29">
        <v>0.28064914766868815</v>
      </c>
      <c r="C81" s="29">
        <v>0.38024048557635126</v>
      </c>
      <c r="D81" s="29">
        <v>0.41742939599090106</v>
      </c>
      <c r="E81" s="29">
        <v>0.44296665949188707</v>
      </c>
      <c r="F81" s="29">
        <v>0.360711555173266</v>
      </c>
      <c r="G81" s="29">
        <v>0.2881434493994267</v>
      </c>
    </row>
    <row r="82" spans="1:7" ht="12.75">
      <c r="A82" s="4" t="str">
        <f t="shared" si="3"/>
        <v>ROE based on net profit</v>
      </c>
      <c r="B82" s="29">
        <v>2.4318456732404177</v>
      </c>
      <c r="C82" s="29">
        <v>1.7121498516988678</v>
      </c>
      <c r="D82" s="29">
        <v>1.1328285170110817</v>
      </c>
      <c r="E82" s="29">
        <v>1.0639268479767763</v>
      </c>
      <c r="F82" s="29">
        <v>1.4289602444559009</v>
      </c>
      <c r="G82" s="29">
        <v>2.0542243814808776</v>
      </c>
    </row>
    <row r="84" spans="1:7" ht="15">
      <c r="A84" s="14"/>
      <c r="B84" s="41" t="s">
        <v>5</v>
      </c>
      <c r="C84" s="41"/>
      <c r="D84" s="41"/>
      <c r="E84" s="41"/>
      <c r="F84" s="41"/>
      <c r="G84" s="41"/>
    </row>
    <row r="85" spans="1:7" s="18" customFormat="1" ht="12.75">
      <c r="A85" s="10" t="str">
        <f aca="true" t="shared" si="5" ref="A85:A102">A25</f>
        <v>in EUR million</v>
      </c>
      <c r="B85" s="23" t="str">
        <f aca="true" t="shared" si="6" ref="B85:G85">B25</f>
        <v>Q1 07</v>
      </c>
      <c r="C85" s="32" t="str">
        <f t="shared" si="6"/>
        <v>Q2 07</v>
      </c>
      <c r="D85" s="24" t="str">
        <f t="shared" si="6"/>
        <v>Q3 07</v>
      </c>
      <c r="E85" s="25" t="str">
        <f t="shared" si="6"/>
        <v>Q4 07</v>
      </c>
      <c r="F85" s="25" t="str">
        <f t="shared" si="6"/>
        <v>Q1 08</v>
      </c>
      <c r="G85" s="25" t="str">
        <f t="shared" si="6"/>
        <v>Q2 08</v>
      </c>
    </row>
    <row r="86" spans="1:7" ht="12.75">
      <c r="A86" s="9" t="str">
        <f t="shared" si="5"/>
        <v>Net interest income</v>
      </c>
      <c r="B86" s="31">
        <v>-6.671106888937441</v>
      </c>
      <c r="C86" s="26">
        <v>-6.63791736540465</v>
      </c>
      <c r="D86" s="31">
        <v>-30.19172244023313</v>
      </c>
      <c r="E86" s="26">
        <v>12.240686823463626</v>
      </c>
      <c r="F86" s="26">
        <v>-23.971621415900486</v>
      </c>
      <c r="G86" s="26">
        <v>-31.734804756249126</v>
      </c>
    </row>
    <row r="87" spans="1:7" ht="12.75">
      <c r="A87" s="9" t="str">
        <f t="shared" si="5"/>
        <v>Risk provisions</v>
      </c>
      <c r="B87" s="26">
        <v>0.023656440000000112</v>
      </c>
      <c r="C87" s="26">
        <v>0.12421044000000009</v>
      </c>
      <c r="D87" s="26">
        <v>0.04882207999999988</v>
      </c>
      <c r="E87" s="26">
        <v>-69.07495559</v>
      </c>
      <c r="F87" s="26">
        <v>-13.55445315999995</v>
      </c>
      <c r="G87" s="26">
        <v>-15.46223206000005</v>
      </c>
    </row>
    <row r="88" spans="1:7" ht="12.75">
      <c r="A88" s="9" t="str">
        <f t="shared" si="5"/>
        <v>Net fee and commission income </v>
      </c>
      <c r="B88" s="26">
        <v>0.5932462800000069</v>
      </c>
      <c r="C88" s="26">
        <v>-6.056118350000008</v>
      </c>
      <c r="D88" s="26">
        <v>-7.26100027000002</v>
      </c>
      <c r="E88" s="26">
        <v>-7.039380010000066</v>
      </c>
      <c r="F88" s="26">
        <v>2.4108845199999975</v>
      </c>
      <c r="G88" s="26">
        <v>-0.18712152999993048</v>
      </c>
    </row>
    <row r="89" spans="1:7" ht="12.75">
      <c r="A89" s="9" t="str">
        <f t="shared" si="5"/>
        <v>Net trading result</v>
      </c>
      <c r="B89" s="26">
        <v>1.4984458900000002</v>
      </c>
      <c r="C89" s="26">
        <v>6.835636250000001</v>
      </c>
      <c r="D89" s="26">
        <v>-0.481014560000002</v>
      </c>
      <c r="E89" s="26">
        <v>-4.6799636599999985</v>
      </c>
      <c r="F89" s="26">
        <v>-8.03078069</v>
      </c>
      <c r="G89" s="26">
        <v>-4.17613172000007</v>
      </c>
    </row>
    <row r="90" spans="1:7" ht="12.75">
      <c r="A90" s="9" t="str">
        <f t="shared" si="5"/>
        <v>General administrative expenses</v>
      </c>
      <c r="B90" s="26">
        <v>-23.354596473863115</v>
      </c>
      <c r="C90" s="26">
        <v>-26.552036387400282</v>
      </c>
      <c r="D90" s="26">
        <v>-15.156296310146296</v>
      </c>
      <c r="E90" s="26">
        <v>-28.047599710360913</v>
      </c>
      <c r="F90" s="26">
        <v>-39.735600610000006</v>
      </c>
      <c r="G90" s="26">
        <v>-43.97290746999998</v>
      </c>
    </row>
    <row r="91" spans="1:7" ht="12.75">
      <c r="A91" s="9" t="str">
        <f t="shared" si="5"/>
        <v>Other result</v>
      </c>
      <c r="B91" s="26">
        <v>-5.844066409999998</v>
      </c>
      <c r="C91" s="26">
        <v>-33.9408923</v>
      </c>
      <c r="D91" s="30">
        <v>-37.42674772000001</v>
      </c>
      <c r="E91" s="26">
        <v>-12.512536610000012</v>
      </c>
      <c r="F91" s="26">
        <v>-43.703998379999994</v>
      </c>
      <c r="G91" s="26">
        <v>-28.979795570000014</v>
      </c>
    </row>
    <row r="92" spans="1:7" ht="12.75">
      <c r="A92" s="35" t="str">
        <f t="shared" si="5"/>
        <v>Pre-tax profit</v>
      </c>
      <c r="B92" s="36">
        <v>-33.73442116280055</v>
      </c>
      <c r="C92" s="36">
        <v>-66.24711771280494</v>
      </c>
      <c r="D92" s="37">
        <v>-90.46795922037947</v>
      </c>
      <c r="E92" s="36">
        <v>-109.11674875689732</v>
      </c>
      <c r="F92" s="36">
        <v>-126.58556973590044</v>
      </c>
      <c r="G92" s="36">
        <v>-124.4679931062492</v>
      </c>
    </row>
    <row r="93" spans="1:7" ht="12.75">
      <c r="A93" s="9" t="str">
        <f t="shared" si="5"/>
        <v>Taxes on income</v>
      </c>
      <c r="B93" s="26">
        <v>6.1130770582291705</v>
      </c>
      <c r="C93" s="26">
        <v>11.267353419167794</v>
      </c>
      <c r="D93" s="30">
        <v>20.21569260683176</v>
      </c>
      <c r="E93" s="26">
        <v>30.22321117588743</v>
      </c>
      <c r="F93" s="26">
        <v>48.09006755900414</v>
      </c>
      <c r="G93" s="26">
        <v>21.46880741506068</v>
      </c>
    </row>
    <row r="94" spans="1:7" ht="12.75">
      <c r="A94" s="12" t="str">
        <f t="shared" si="5"/>
        <v>After-tax profit from discontinued ops</v>
      </c>
      <c r="B94" s="26">
        <v>0</v>
      </c>
      <c r="C94" s="26">
        <v>0</v>
      </c>
      <c r="D94" s="30">
        <v>0</v>
      </c>
      <c r="E94" s="26">
        <v>0</v>
      </c>
      <c r="F94" s="26">
        <v>0</v>
      </c>
      <c r="G94" s="26">
        <v>0</v>
      </c>
    </row>
    <row r="95" spans="1:7" ht="12.75">
      <c r="A95" s="12" t="str">
        <f t="shared" si="5"/>
        <v>Minority interests  </v>
      </c>
      <c r="B95" s="26">
        <v>6.7917700000000005</v>
      </c>
      <c r="C95" s="26">
        <v>7.177199999999998</v>
      </c>
      <c r="D95" s="26">
        <v>6.988689999999998</v>
      </c>
      <c r="E95" s="26">
        <v>-0.2399799999999992</v>
      </c>
      <c r="F95" s="26">
        <v>7.170209999999991</v>
      </c>
      <c r="G95" s="26">
        <v>3.5037900000000084</v>
      </c>
    </row>
    <row r="96" spans="1:7" ht="12.75">
      <c r="A96" s="13" t="str">
        <f t="shared" si="5"/>
        <v>Net profit after minorities</v>
      </c>
      <c r="B96" s="27">
        <v>-20.829574104571382</v>
      </c>
      <c r="C96" s="27">
        <v>-47.80256429363713</v>
      </c>
      <c r="D96" s="27">
        <v>-63.2635766135477</v>
      </c>
      <c r="E96" s="27">
        <v>-79.13351758100993</v>
      </c>
      <c r="F96" s="27">
        <v>-71.3252921768963</v>
      </c>
      <c r="G96" s="27">
        <v>-99.4953956911885</v>
      </c>
    </row>
    <row r="97" spans="1:7" ht="12.75">
      <c r="A97" s="13">
        <f t="shared" si="5"/>
      </c>
      <c r="B97" s="27"/>
      <c r="C97" s="27"/>
      <c r="D97" s="27"/>
      <c r="E97" s="27"/>
      <c r="F97" s="27"/>
      <c r="G97" s="27"/>
    </row>
    <row r="98" spans="1:7" ht="12.75">
      <c r="A98" s="6" t="str">
        <f t="shared" si="5"/>
        <v>Average risk-weighted assets</v>
      </c>
      <c r="B98" s="28">
        <v>2287.6253744737187</v>
      </c>
      <c r="C98" s="28">
        <v>2549.712395564995</v>
      </c>
      <c r="D98" s="28">
        <v>2838.2339864903533</v>
      </c>
      <c r="E98" s="28">
        <v>3020.8897189736617</v>
      </c>
      <c r="F98" s="28">
        <v>3005.7599188444437</v>
      </c>
      <c r="G98" s="28">
        <v>3047.9221903920625</v>
      </c>
    </row>
    <row r="99" spans="1:7" ht="12.75">
      <c r="A99" s="6" t="str">
        <f t="shared" si="5"/>
        <v>Average attributed equity</v>
      </c>
      <c r="B99" s="28">
        <v>3716.2505363926975</v>
      </c>
      <c r="C99" s="28">
        <v>3936.833183786399</v>
      </c>
      <c r="D99" s="28">
        <v>3918.491493160627</v>
      </c>
      <c r="E99" s="28">
        <v>3780.6468871590423</v>
      </c>
      <c r="F99" s="28">
        <v>3885.778952898769</v>
      </c>
      <c r="G99" s="28">
        <v>3856.0986388167253</v>
      </c>
    </row>
    <row r="100" spans="1:7" ht="12.75">
      <c r="A100" s="6">
        <f t="shared" si="5"/>
      </c>
      <c r="B100" s="5"/>
      <c r="C100" s="5"/>
      <c r="D100" s="5"/>
      <c r="E100" s="5"/>
      <c r="F100" s="5"/>
      <c r="G100" s="5"/>
    </row>
    <row r="101" spans="1:7" ht="12.75">
      <c r="A101" s="4" t="str">
        <f t="shared" si="5"/>
        <v>Cost/income ratio </v>
      </c>
      <c r="B101" s="39" t="s">
        <v>32</v>
      </c>
      <c r="C101" s="39" t="s">
        <v>32</v>
      </c>
      <c r="D101" s="39" t="s">
        <v>32</v>
      </c>
      <c r="E101" s="39" t="s">
        <v>32</v>
      </c>
      <c r="F101" s="39" t="s">
        <v>32</v>
      </c>
      <c r="G101" s="39" t="s">
        <v>32</v>
      </c>
    </row>
    <row r="102" spans="1:7" ht="12.75">
      <c r="A102" s="4" t="str">
        <f t="shared" si="5"/>
        <v>ROE based on net profit</v>
      </c>
      <c r="B102" s="39" t="s">
        <v>32</v>
      </c>
      <c r="C102" s="39" t="s">
        <v>32</v>
      </c>
      <c r="D102" s="39" t="s">
        <v>32</v>
      </c>
      <c r="E102" s="39" t="s">
        <v>32</v>
      </c>
      <c r="F102" s="39" t="s">
        <v>32</v>
      </c>
      <c r="G102" s="39" t="s">
        <v>32</v>
      </c>
    </row>
    <row r="106" ht="6.75" customHeight="1"/>
    <row r="107" spans="1:12" ht="21" customHeight="1">
      <c r="A107" s="42" t="s">
        <v>0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ht="15">
      <c r="A110" s="34"/>
    </row>
  </sheetData>
  <mergeCells count="7">
    <mergeCell ref="B64:G64"/>
    <mergeCell ref="B84:G84"/>
    <mergeCell ref="A107:L109"/>
    <mergeCell ref="B4:G4"/>
    <mergeCell ref="B23:G23"/>
    <mergeCell ref="B44:G44"/>
    <mergeCell ref="B24:G24"/>
  </mergeCells>
  <printOptions/>
  <pageMargins left="0.7874015748031497" right="0.35433070866141736" top="0.5118110236220472" bottom="0.6299212598425197" header="0.5118110236220472" footer="0.5118110236220472"/>
  <pageSetup firstPageNumber="8" useFirstPageNumber="1" horizontalDpi="600" verticalDpi="600" orientation="landscape" paperSize="9" scale="85" r:id="rId2"/>
  <headerFooter alignWithMargins="0">
    <oddFooter>&amp;CSegment overview quarterly&amp;Rpage &amp;P</oddFooter>
  </headerFooter>
  <rowBreaks count="2" manualBreakCount="2">
    <brk id="43" max="12" man="1"/>
    <brk id="6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70"/>
  <sheetViews>
    <sheetView showGridLines="0" view="pageBreakPreview" zoomScale="75" zoomScaleNormal="75" zoomScaleSheetLayoutView="75" workbookViewId="0" topLeftCell="A59">
      <selection activeCell="A69" sqref="A69:IV69"/>
    </sheetView>
  </sheetViews>
  <sheetFormatPr defaultColWidth="11.00390625" defaultRowHeight="12"/>
  <cols>
    <col min="1" max="1" width="42.875" style="2" customWidth="1"/>
    <col min="2" max="4" width="10.25390625" style="2" customWidth="1"/>
    <col min="5" max="5" width="10.25390625" style="21" customWidth="1"/>
    <col min="6" max="7" width="10.25390625" style="2" customWidth="1"/>
    <col min="8" max="16384" width="11.375" style="2" customWidth="1"/>
  </cols>
  <sheetData>
    <row r="1" s="1" customFormat="1" ht="49.5" customHeight="1">
      <c r="E1" s="19"/>
    </row>
    <row r="2" spans="1:5" s="3" customFormat="1" ht="24.75" customHeight="1">
      <c r="A2" s="8" t="s">
        <v>2</v>
      </c>
      <c r="E2" s="20"/>
    </row>
    <row r="3" spans="1:5" s="3" customFormat="1" ht="24.75" customHeight="1">
      <c r="A3" s="8"/>
      <c r="E3" s="20"/>
    </row>
    <row r="4" spans="1:7" s="20" customFormat="1" ht="15.75" customHeight="1">
      <c r="A4" s="33"/>
      <c r="B4" s="43"/>
      <c r="C4" s="43"/>
      <c r="D4" s="43"/>
      <c r="E4" s="43"/>
      <c r="F4" s="43"/>
      <c r="G4" s="43"/>
    </row>
    <row r="5" spans="1:7" ht="14.25" customHeight="1">
      <c r="A5" s="14"/>
      <c r="B5" s="41" t="s">
        <v>51</v>
      </c>
      <c r="C5" s="41"/>
      <c r="D5" s="41"/>
      <c r="E5" s="41"/>
      <c r="F5" s="41"/>
      <c r="G5" s="41"/>
    </row>
    <row r="6" spans="1:7" ht="12.75">
      <c r="A6" s="10" t="str">
        <f>'Segm. overview quarterly'!A25</f>
        <v>in EUR million</v>
      </c>
      <c r="B6" s="23" t="str">
        <f>'Segm. overview quarterly'!B25</f>
        <v>Q1 07</v>
      </c>
      <c r="C6" s="32" t="str">
        <f>'Segm. overview quarterly'!C25</f>
        <v>Q2 07</v>
      </c>
      <c r="D6" s="24" t="str">
        <f>'Segm. overview quarterly'!D25</f>
        <v>Q3 07</v>
      </c>
      <c r="E6" s="25" t="str">
        <f>'Segm. overview quarterly'!E25</f>
        <v>Q4 07</v>
      </c>
      <c r="F6" s="25" t="str">
        <f>'Segm. overview quarterly'!F25</f>
        <v>Q1 08</v>
      </c>
      <c r="G6" s="25" t="str">
        <f>'Segm. overview quarterly'!G25</f>
        <v>Q2 08</v>
      </c>
    </row>
    <row r="7" spans="1:7" ht="12.75">
      <c r="A7" s="9" t="str">
        <f>'Segm. overview quarterly'!A26</f>
        <v>Net interest income</v>
      </c>
      <c r="B7" s="31">
        <v>350.0081807587507</v>
      </c>
      <c r="C7" s="26">
        <v>351.2629595593234</v>
      </c>
      <c r="D7" s="31">
        <v>372.2521840260878</v>
      </c>
      <c r="E7" s="26">
        <v>371.48918186593846</v>
      </c>
      <c r="F7" s="26">
        <v>405.6164025667282</v>
      </c>
      <c r="G7" s="26">
        <v>346.5465418256596</v>
      </c>
    </row>
    <row r="8" spans="1:7" ht="12.75">
      <c r="A8" s="9" t="str">
        <f>'Segm. overview quarterly'!A27</f>
        <v>Risk provisions</v>
      </c>
      <c r="B8" s="26">
        <v>-69.42551404</v>
      </c>
      <c r="C8" s="26">
        <v>-63.15084527999997</v>
      </c>
      <c r="D8" s="26">
        <v>-67.59363226000008</v>
      </c>
      <c r="E8" s="26">
        <v>2.918677750000086</v>
      </c>
      <c r="F8" s="26">
        <v>-62.05468731000001</v>
      </c>
      <c r="G8" s="26">
        <v>-98.68093365999997</v>
      </c>
    </row>
    <row r="9" spans="1:7" ht="12.75">
      <c r="A9" s="9" t="str">
        <f>'Segm. overview quarterly'!A28</f>
        <v>Net fee and commission income </v>
      </c>
      <c r="B9" s="26">
        <v>183.06086842653247</v>
      </c>
      <c r="C9" s="26">
        <v>174.94734236132518</v>
      </c>
      <c r="D9" s="26">
        <v>176.58940398225542</v>
      </c>
      <c r="E9" s="26">
        <v>169.85568349490165</v>
      </c>
      <c r="F9" s="26">
        <v>174.4736969892064</v>
      </c>
      <c r="G9" s="26">
        <v>180.0473925912028</v>
      </c>
    </row>
    <row r="10" spans="1:7" ht="12.75">
      <c r="A10" s="9" t="str">
        <f>'Segm. overview quarterly'!A29</f>
        <v>Net trading result</v>
      </c>
      <c r="B10" s="26">
        <v>12.156470975137125</v>
      </c>
      <c r="C10" s="26">
        <v>8.741334286939654</v>
      </c>
      <c r="D10" s="26">
        <v>0.26392077158538996</v>
      </c>
      <c r="E10" s="26">
        <v>16.538498242051908</v>
      </c>
      <c r="F10" s="26">
        <v>11.822041941236012</v>
      </c>
      <c r="G10" s="26">
        <v>11.652481779678372</v>
      </c>
    </row>
    <row r="11" spans="1:7" ht="12.75">
      <c r="A11" s="9" t="str">
        <f>'Segm. overview quarterly'!A30</f>
        <v>General administrative expenses</v>
      </c>
      <c r="B11" s="26">
        <v>-376.1975029619617</v>
      </c>
      <c r="C11" s="26">
        <v>-381.960761940198</v>
      </c>
      <c r="D11" s="26">
        <v>-376.268216601478</v>
      </c>
      <c r="E11" s="26">
        <v>-343.7340984463376</v>
      </c>
      <c r="F11" s="26">
        <v>-394.84409546192137</v>
      </c>
      <c r="G11" s="26">
        <v>-400.4070582300337</v>
      </c>
    </row>
    <row r="12" spans="1:7" ht="12.75">
      <c r="A12" s="9" t="str">
        <f>'Segm. overview quarterly'!A31</f>
        <v>Other result</v>
      </c>
      <c r="B12" s="26">
        <v>-1.6971811019323693</v>
      </c>
      <c r="C12" s="26">
        <v>0.9181314573916523</v>
      </c>
      <c r="D12" s="30">
        <v>-7.022268519221699</v>
      </c>
      <c r="E12" s="26">
        <v>-25.28660738469037</v>
      </c>
      <c r="F12" s="26">
        <v>-24.369626183606922</v>
      </c>
      <c r="G12" s="26">
        <v>-15.303211120411643</v>
      </c>
    </row>
    <row r="13" spans="1:7" ht="12.75">
      <c r="A13" s="35" t="str">
        <f>'Segm. overview quarterly'!A32</f>
        <v>Pre-tax profit</v>
      </c>
      <c r="B13" s="36">
        <v>97.90532205652629</v>
      </c>
      <c r="C13" s="36">
        <v>90.75816044478186</v>
      </c>
      <c r="D13" s="37">
        <v>98.22139139922902</v>
      </c>
      <c r="E13" s="36">
        <v>191.78133552186426</v>
      </c>
      <c r="F13" s="36">
        <v>110.64373254164227</v>
      </c>
      <c r="G13" s="36">
        <v>23.855213186095426</v>
      </c>
    </row>
    <row r="14" spans="1:7" ht="12.75">
      <c r="A14" s="9" t="str">
        <f>'Segm. overview quarterly'!A33</f>
        <v>Taxes on income</v>
      </c>
      <c r="B14" s="26">
        <v>-23.73173814993407</v>
      </c>
      <c r="C14" s="26">
        <v>-22.092654796829496</v>
      </c>
      <c r="D14" s="30">
        <v>-23.19502118431383</v>
      </c>
      <c r="E14" s="26">
        <v>-36.651338385196</v>
      </c>
      <c r="F14" s="26">
        <v>-42.80285895522146</v>
      </c>
      <c r="G14" s="26">
        <v>-4.893014006320726</v>
      </c>
    </row>
    <row r="15" spans="1:7" ht="12.75">
      <c r="A15" s="12" t="str">
        <f>'Segm. overview quarterly'!A34</f>
        <v>After-tax profit from discontinued ops</v>
      </c>
      <c r="B15" s="26">
        <v>4.03369000000001</v>
      </c>
      <c r="C15" s="26">
        <v>3.891350000000002</v>
      </c>
      <c r="D15" s="30">
        <v>1.3898699999999895</v>
      </c>
      <c r="E15" s="26">
        <v>0.1263700000000174</v>
      </c>
      <c r="F15" s="26">
        <v>4.0295971</v>
      </c>
      <c r="G15" s="26">
        <v>0.2911303000000114</v>
      </c>
    </row>
    <row r="16" spans="1:7" ht="12.75">
      <c r="A16" s="12" t="str">
        <f>'Segm. overview quarterly'!A35</f>
        <v>Minority interests  </v>
      </c>
      <c r="B16" s="26">
        <v>-45.797529999999995</v>
      </c>
      <c r="C16" s="26">
        <v>-40.47152999999999</v>
      </c>
      <c r="D16" s="26">
        <v>-40.171279999999996</v>
      </c>
      <c r="E16" s="26">
        <v>-117.22165000000003</v>
      </c>
      <c r="F16" s="26">
        <v>-39.448789999999995</v>
      </c>
      <c r="G16" s="26">
        <v>10.294269999999994</v>
      </c>
    </row>
    <row r="17" spans="1:7" ht="12.75">
      <c r="A17" s="13" t="str">
        <f>'Segm. overview quarterly'!A36</f>
        <v>Net profit after minorities</v>
      </c>
      <c r="B17" s="27">
        <v>32.409743906592226</v>
      </c>
      <c r="C17" s="27">
        <v>32.0853256479524</v>
      </c>
      <c r="D17" s="27">
        <v>36.24496021491518</v>
      </c>
      <c r="E17" s="27">
        <v>38.03471713666822</v>
      </c>
      <c r="F17" s="27">
        <v>32.42168068642081</v>
      </c>
      <c r="G17" s="27">
        <v>29.547599479774696</v>
      </c>
    </row>
    <row r="18" spans="1:7" ht="12.75">
      <c r="A18" s="13">
        <f>'Segm. overview quarterly'!A37</f>
      </c>
      <c r="B18" s="27"/>
      <c r="C18" s="27"/>
      <c r="D18" s="27"/>
      <c r="E18" s="27"/>
      <c r="F18" s="27"/>
      <c r="G18" s="27"/>
    </row>
    <row r="19" spans="1:7" ht="12.75">
      <c r="A19" s="6" t="str">
        <f>'Segm. overview quarterly'!A38</f>
        <v>Average risk-weighted assets</v>
      </c>
      <c r="B19" s="28">
        <v>36849.67802738262</v>
      </c>
      <c r="C19" s="28">
        <v>37067.53943802301</v>
      </c>
      <c r="D19" s="28">
        <v>37731.940171342634</v>
      </c>
      <c r="E19" s="28">
        <v>37393.37702635575</v>
      </c>
      <c r="F19" s="28">
        <v>39075.2035832956</v>
      </c>
      <c r="G19" s="28">
        <v>41197.641638598245</v>
      </c>
    </row>
    <row r="20" spans="1:7" ht="12.75">
      <c r="A20" s="6" t="str">
        <f>'Segm. overview quarterly'!A39</f>
        <v>Average attributed equity</v>
      </c>
      <c r="B20" s="28">
        <v>1168.6869475366502</v>
      </c>
      <c r="C20" s="28">
        <v>1192.7297348362408</v>
      </c>
      <c r="D20" s="28">
        <v>1189.8600981719665</v>
      </c>
      <c r="E20" s="28">
        <v>1195.0542414554966</v>
      </c>
      <c r="F20" s="28">
        <v>1217.7109479135527</v>
      </c>
      <c r="G20" s="28">
        <v>1265.5369464723065</v>
      </c>
    </row>
    <row r="21" spans="1:7" ht="12.75">
      <c r="A21" s="6">
        <f>'Segm. overview quarterly'!A40</f>
      </c>
      <c r="B21" s="5"/>
      <c r="C21" s="5"/>
      <c r="D21" s="5"/>
      <c r="E21" s="5"/>
      <c r="F21" s="5"/>
      <c r="G21" s="5"/>
    </row>
    <row r="22" spans="1:7" ht="12.75">
      <c r="A22" s="4" t="str">
        <f>'Segm. overview quarterly'!A41</f>
        <v>Cost/income ratio </v>
      </c>
      <c r="B22" s="29">
        <v>0.6899851328515841</v>
      </c>
      <c r="C22" s="29">
        <v>0.7140098956384497</v>
      </c>
      <c r="D22" s="29">
        <v>0.685238466169312</v>
      </c>
      <c r="E22" s="29">
        <v>0.6161397182135935</v>
      </c>
      <c r="F22" s="29">
        <v>0.6670653763972653</v>
      </c>
      <c r="G22" s="29">
        <v>0.7439103098158392</v>
      </c>
    </row>
    <row r="23" spans="1:7" ht="12.75">
      <c r="A23" s="4" t="str">
        <f>'Segm. overview quarterly'!A42</f>
        <v>ROE based on net profit</v>
      </c>
      <c r="B23" s="29">
        <v>0.11092703302592793</v>
      </c>
      <c r="C23" s="29">
        <v>0.1076030041369184</v>
      </c>
      <c r="D23" s="29">
        <v>0.12184612382783448</v>
      </c>
      <c r="E23" s="29">
        <v>0.12730708219685313</v>
      </c>
      <c r="F23" s="29">
        <v>0.10650041618488422</v>
      </c>
      <c r="G23" s="29">
        <v>0.09339150330502431</v>
      </c>
    </row>
    <row r="24" spans="1:7" s="17" customFormat="1" ht="12.75">
      <c r="A24" s="16"/>
      <c r="B24" s="11"/>
      <c r="C24" s="11"/>
      <c r="D24" s="15"/>
      <c r="E24" s="11"/>
      <c r="F24" s="11"/>
      <c r="G24" s="11"/>
    </row>
    <row r="25" spans="1:7" ht="15">
      <c r="A25" s="14"/>
      <c r="B25" s="41" t="s">
        <v>34</v>
      </c>
      <c r="C25" s="41"/>
      <c r="D25" s="41"/>
      <c r="E25" s="41"/>
      <c r="F25" s="41"/>
      <c r="G25" s="41"/>
    </row>
    <row r="26" spans="1:7" ht="12.75">
      <c r="A26" s="10" t="str">
        <f>'Segm. overview quarterly'!A25</f>
        <v>in EUR million</v>
      </c>
      <c r="B26" s="23" t="str">
        <f>'Segm. overview quarterly'!B25</f>
        <v>Q1 07</v>
      </c>
      <c r="C26" s="32" t="str">
        <f>'Segm. overview quarterly'!C25</f>
        <v>Q2 07</v>
      </c>
      <c r="D26" s="24" t="str">
        <f>'Segm. overview quarterly'!D25</f>
        <v>Q3 07</v>
      </c>
      <c r="E26" s="25" t="str">
        <f>'Segm. overview quarterly'!E25</f>
        <v>Q4 07</v>
      </c>
      <c r="F26" s="25" t="str">
        <f>'Segm. overview quarterly'!F25</f>
        <v>Q1 08</v>
      </c>
      <c r="G26" s="25" t="str">
        <f>'Segm. overview quarterly'!G25</f>
        <v>Q2 08</v>
      </c>
    </row>
    <row r="27" spans="1:7" ht="12.75">
      <c r="A27" s="9" t="str">
        <f>'Segm. overview quarterly'!A26</f>
        <v>Net interest income</v>
      </c>
      <c r="B27" s="31">
        <v>143.51377959834983</v>
      </c>
      <c r="C27" s="26">
        <v>137.7946623297925</v>
      </c>
      <c r="D27" s="31">
        <v>150.6964120447583</v>
      </c>
      <c r="E27" s="26">
        <v>148.45545093868952</v>
      </c>
      <c r="F27" s="26">
        <v>147.59306837099462</v>
      </c>
      <c r="G27" s="26">
        <v>143.59036792060328</v>
      </c>
    </row>
    <row r="28" spans="1:7" ht="12.75">
      <c r="A28" s="9" t="str">
        <f>'Segm. overview quarterly'!A27</f>
        <v>Risk provisions</v>
      </c>
      <c r="B28" s="26">
        <v>-26.36967499</v>
      </c>
      <c r="C28" s="26">
        <v>-23.66271884999997</v>
      </c>
      <c r="D28" s="26">
        <v>-24.66075226000008</v>
      </c>
      <c r="E28" s="26">
        <v>-26.36756772999992</v>
      </c>
      <c r="F28" s="26">
        <v>-24.81933731000001</v>
      </c>
      <c r="G28" s="26">
        <v>-25.244973659999985</v>
      </c>
    </row>
    <row r="29" spans="1:7" ht="12.75">
      <c r="A29" s="9" t="str">
        <f>'Segm. overview quarterly'!A28</f>
        <v>Net fee and commission income </v>
      </c>
      <c r="B29" s="26">
        <v>86.4418540265325</v>
      </c>
      <c r="C29" s="26">
        <v>83.69801278132516</v>
      </c>
      <c r="D29" s="26">
        <v>81.63363426225541</v>
      </c>
      <c r="E29" s="26">
        <v>78.61547902490167</v>
      </c>
      <c r="F29" s="26">
        <v>75.91814940920636</v>
      </c>
      <c r="G29" s="26">
        <v>82.14268528120283</v>
      </c>
    </row>
    <row r="30" spans="1:7" ht="12.75">
      <c r="A30" s="9" t="str">
        <f>'Segm. overview quarterly'!A29</f>
        <v>Net trading result</v>
      </c>
      <c r="B30" s="26">
        <v>1.8041396151371245</v>
      </c>
      <c r="C30" s="26">
        <v>3.446794136939655</v>
      </c>
      <c r="D30" s="26">
        <v>0.3959007715853904</v>
      </c>
      <c r="E30" s="26">
        <v>8.449778242051908</v>
      </c>
      <c r="F30" s="26">
        <v>7.075941941236012</v>
      </c>
      <c r="G30" s="26">
        <v>6.282431779678372</v>
      </c>
    </row>
    <row r="31" spans="1:7" ht="12.75">
      <c r="A31" s="9" t="str">
        <f>'Segm. overview quarterly'!A30</f>
        <v>General administrative expenses</v>
      </c>
      <c r="B31" s="26">
        <v>-165.03787509196167</v>
      </c>
      <c r="C31" s="26">
        <v>-170.21010121019793</v>
      </c>
      <c r="D31" s="26">
        <v>-164.38304360147822</v>
      </c>
      <c r="E31" s="26">
        <v>-150.2532238363376</v>
      </c>
      <c r="F31" s="26">
        <v>-165.79216218192133</v>
      </c>
      <c r="G31" s="26">
        <v>-164.7164345800339</v>
      </c>
    </row>
    <row r="32" spans="1:7" ht="12.75">
      <c r="A32" s="9" t="str">
        <f>'Segm. overview quarterly'!A31</f>
        <v>Other result</v>
      </c>
      <c r="B32" s="26">
        <v>-5.299481101932369</v>
      </c>
      <c r="C32" s="26">
        <v>4.626031457391652</v>
      </c>
      <c r="D32" s="30">
        <v>-2.1838385192216982</v>
      </c>
      <c r="E32" s="26">
        <v>-12.902077384690376</v>
      </c>
      <c r="F32" s="26">
        <v>-11.099906183606917</v>
      </c>
      <c r="G32" s="26">
        <v>-6.353831120411657</v>
      </c>
    </row>
    <row r="33" spans="1:7" ht="12.75">
      <c r="A33" s="35" t="str">
        <f>'Segm. overview quarterly'!A32</f>
        <v>Pre-tax profit</v>
      </c>
      <c r="B33" s="36">
        <v>35.052742056125396</v>
      </c>
      <c r="C33" s="36">
        <v>35.692680645250945</v>
      </c>
      <c r="D33" s="37">
        <v>41.498312697899124</v>
      </c>
      <c r="E33" s="36">
        <v>45.99783925461509</v>
      </c>
      <c r="F33" s="36">
        <v>28.875754045908664</v>
      </c>
      <c r="G33" s="36">
        <v>35.700245621039116</v>
      </c>
    </row>
    <row r="34" spans="1:7" ht="12.75">
      <c r="A34" s="9" t="str">
        <f>'Segm. overview quarterly'!A33</f>
        <v>Taxes on income</v>
      </c>
      <c r="B34" s="26">
        <v>-9.069061690343892</v>
      </c>
      <c r="C34" s="26">
        <v>-8.191964856685013</v>
      </c>
      <c r="D34" s="30">
        <v>-9.414015325264586</v>
      </c>
      <c r="E34" s="26">
        <v>-14.061654689902099</v>
      </c>
      <c r="F34" s="26">
        <v>-6.5060248710091315</v>
      </c>
      <c r="G34" s="26">
        <v>-5.697536813653485</v>
      </c>
    </row>
    <row r="35" spans="1:7" ht="12.75">
      <c r="A35" s="12" t="str">
        <f>'Segm. overview quarterly'!A34</f>
        <v>After-tax profit from discontinued ops</v>
      </c>
      <c r="B35" s="26">
        <v>4.03369000000001</v>
      </c>
      <c r="C35" s="26">
        <v>3.891350000000002</v>
      </c>
      <c r="D35" s="30">
        <v>1.3898699999999895</v>
      </c>
      <c r="E35" s="26">
        <v>0.1263700000000174</v>
      </c>
      <c r="F35" s="26">
        <v>4.0295971</v>
      </c>
      <c r="G35" s="26">
        <v>0.2911303000000114</v>
      </c>
    </row>
    <row r="36" spans="1:7" ht="12.75">
      <c r="A36" s="12" t="str">
        <f>'Segm. overview quarterly'!A35</f>
        <v>Minority interests  </v>
      </c>
      <c r="B36" s="26">
        <v>-3.1159899999999965</v>
      </c>
      <c r="C36" s="26">
        <v>-2.6472200000000043</v>
      </c>
      <c r="D36" s="26">
        <v>-0.8502500000000026</v>
      </c>
      <c r="E36" s="26">
        <v>-1.6040500000000009</v>
      </c>
      <c r="F36" s="26">
        <v>2.061329999999998</v>
      </c>
      <c r="G36" s="26">
        <v>-1.4841999999999977</v>
      </c>
    </row>
    <row r="37" spans="1:7" ht="12.75">
      <c r="A37" s="13" t="str">
        <f>'Segm. overview quarterly'!A36</f>
        <v>Net profit after minorities</v>
      </c>
      <c r="B37" s="27">
        <v>26.901380365781506</v>
      </c>
      <c r="C37" s="27">
        <v>28.744845788565925</v>
      </c>
      <c r="D37" s="27">
        <v>32.62391737263451</v>
      </c>
      <c r="E37" s="27">
        <v>30.458504564712968</v>
      </c>
      <c r="F37" s="27">
        <v>28.46065627489955</v>
      </c>
      <c r="G37" s="27">
        <v>28.80963910738565</v>
      </c>
    </row>
    <row r="38" spans="1:7" ht="12.75">
      <c r="A38" s="13">
        <f>'Segm. overview quarterly'!A37</f>
      </c>
      <c r="B38" s="27"/>
      <c r="C38" s="27"/>
      <c r="D38" s="27"/>
      <c r="E38" s="27"/>
      <c r="F38" s="27"/>
      <c r="G38" s="27"/>
    </row>
    <row r="39" spans="1:7" ht="12.75">
      <c r="A39" s="6" t="str">
        <f>'Segm. overview quarterly'!A38</f>
        <v>Average risk-weighted assets</v>
      </c>
      <c r="B39" s="28">
        <v>14133.20719404929</v>
      </c>
      <c r="C39" s="28">
        <v>14292.935271356342</v>
      </c>
      <c r="D39" s="28">
        <v>14363.235171342632</v>
      </c>
      <c r="E39" s="28">
        <v>14278.807786355756</v>
      </c>
      <c r="F39" s="28">
        <v>15020.645047045604</v>
      </c>
      <c r="G39" s="28">
        <v>16850.390419133953</v>
      </c>
    </row>
    <row r="40" spans="1:7" ht="12.75">
      <c r="A40" s="6" t="str">
        <f>'Segm. overview quarterly'!A39</f>
        <v>Average attributed equity</v>
      </c>
      <c r="B40" s="28">
        <v>945.0555731331063</v>
      </c>
      <c r="C40" s="28">
        <v>965.2543436829891</v>
      </c>
      <c r="D40" s="28">
        <v>955.3970163220554</v>
      </c>
      <c r="E40" s="28">
        <v>964.4464222069132</v>
      </c>
      <c r="F40" s="28">
        <v>992.7794144087017</v>
      </c>
      <c r="G40" s="28">
        <v>1043.7326176255533</v>
      </c>
    </row>
    <row r="41" spans="1:7" ht="12.75">
      <c r="A41" s="6">
        <f>'Segm. overview quarterly'!A40</f>
      </c>
      <c r="B41" s="5"/>
      <c r="C41" s="5"/>
      <c r="D41" s="5"/>
      <c r="E41" s="5"/>
      <c r="F41" s="5"/>
      <c r="G41" s="5"/>
    </row>
    <row r="42" spans="1:7" ht="12.75">
      <c r="A42" s="4" t="str">
        <f>'Segm. overview quarterly'!A41</f>
        <v>Cost/income ratio </v>
      </c>
      <c r="B42" s="29">
        <v>0.7121075102237091</v>
      </c>
      <c r="C42" s="29">
        <v>0.7566929084486046</v>
      </c>
      <c r="D42" s="29">
        <v>0.7063374138765917</v>
      </c>
      <c r="E42" s="29">
        <v>0.6379618377554519</v>
      </c>
      <c r="F42" s="29">
        <v>0.7189999754635432</v>
      </c>
      <c r="G42" s="29">
        <v>0.7099372466160125</v>
      </c>
    </row>
    <row r="43" spans="1:7" ht="12.75">
      <c r="A43" s="4" t="str">
        <f>'Segm. overview quarterly'!A42</f>
        <v>ROE based on net profit</v>
      </c>
      <c r="B43" s="29">
        <v>0.11386158076015104</v>
      </c>
      <c r="C43" s="29">
        <v>0.1191182240274129</v>
      </c>
      <c r="D43" s="29">
        <v>0.1365878972418197</v>
      </c>
      <c r="E43" s="29">
        <v>0.12632533591660056</v>
      </c>
      <c r="F43" s="29">
        <v>0.11467061408339409</v>
      </c>
      <c r="G43" s="29">
        <v>0.11041003652037372</v>
      </c>
    </row>
    <row r="45" spans="1:7" ht="15">
      <c r="A45" s="14"/>
      <c r="B45" s="41" t="s">
        <v>35</v>
      </c>
      <c r="C45" s="41"/>
      <c r="D45" s="41"/>
      <c r="E45" s="41"/>
      <c r="F45" s="41"/>
      <c r="G45" s="41"/>
    </row>
    <row r="46" spans="1:7" ht="12.75">
      <c r="A46" s="10" t="str">
        <f>'Segm. overview quarterly'!A25</f>
        <v>in EUR million</v>
      </c>
      <c r="B46" s="23" t="str">
        <f>'Segm. overview quarterly'!B25</f>
        <v>Q1 07</v>
      </c>
      <c r="C46" s="32" t="str">
        <f>'Segm. overview quarterly'!C25</f>
        <v>Q2 07</v>
      </c>
      <c r="D46" s="24" t="str">
        <f>'Segm. overview quarterly'!D25</f>
        <v>Q3 07</v>
      </c>
      <c r="E46" s="25" t="str">
        <f>'Segm. overview quarterly'!E25</f>
        <v>Q4 07</v>
      </c>
      <c r="F46" s="25" t="str">
        <f>'Segm. overview quarterly'!F25</f>
        <v>Q1 08</v>
      </c>
      <c r="G46" s="25" t="str">
        <f>'Segm. overview quarterly'!G25</f>
        <v>Q2 08</v>
      </c>
    </row>
    <row r="47" spans="1:7" ht="12.75">
      <c r="A47" s="9" t="str">
        <f>'Segm. overview quarterly'!A26</f>
        <v>Net interest income</v>
      </c>
      <c r="B47" s="31">
        <v>206.49440116040083</v>
      </c>
      <c r="C47" s="26">
        <v>213.4682972295311</v>
      </c>
      <c r="D47" s="31">
        <v>221.55577198132983</v>
      </c>
      <c r="E47" s="26">
        <v>223.0337309272487</v>
      </c>
      <c r="F47" s="26">
        <v>258.0233341957336</v>
      </c>
      <c r="G47" s="26">
        <v>202.9561739050563</v>
      </c>
    </row>
    <row r="48" spans="1:7" ht="12.75">
      <c r="A48" s="9" t="str">
        <f>'Segm. overview quarterly'!A27</f>
        <v>Risk provisions</v>
      </c>
      <c r="B48" s="26">
        <v>-43.055839049999996</v>
      </c>
      <c r="C48" s="26">
        <v>-39.48812643</v>
      </c>
      <c r="D48" s="26">
        <v>-42.93288</v>
      </c>
      <c r="E48" s="26">
        <v>29.286245480000005</v>
      </c>
      <c r="F48" s="26">
        <v>-37.235350000000004</v>
      </c>
      <c r="G48" s="26">
        <v>-73.43596</v>
      </c>
    </row>
    <row r="49" spans="1:7" ht="12.75">
      <c r="A49" s="9" t="str">
        <f>'Segm. overview quarterly'!A28</f>
        <v>Net fee and commission income </v>
      </c>
      <c r="B49" s="26">
        <v>96.6190144</v>
      </c>
      <c r="C49" s="26">
        <v>91.24932958</v>
      </c>
      <c r="D49" s="26">
        <v>94.95576972</v>
      </c>
      <c r="E49" s="26">
        <v>91.24020446999998</v>
      </c>
      <c r="F49" s="26">
        <v>98.55554758</v>
      </c>
      <c r="G49" s="26">
        <v>97.90470730999999</v>
      </c>
    </row>
    <row r="50" spans="1:7" ht="12.75">
      <c r="A50" s="9" t="str">
        <f>'Segm. overview quarterly'!A29</f>
        <v>Net trading result</v>
      </c>
      <c r="B50" s="26">
        <v>10.35233136</v>
      </c>
      <c r="C50" s="26">
        <v>5.29454015</v>
      </c>
      <c r="D50" s="26">
        <v>-0.13198000000000043</v>
      </c>
      <c r="E50" s="26">
        <v>8.08872</v>
      </c>
      <c r="F50" s="26">
        <v>4.7461</v>
      </c>
      <c r="G50" s="26">
        <v>5.370049999999999</v>
      </c>
    </row>
    <row r="51" spans="1:7" ht="12.75">
      <c r="A51" s="9" t="str">
        <f>'Segm. overview quarterly'!A30</f>
        <v>General administrative expenses</v>
      </c>
      <c r="B51" s="26">
        <v>-211.15962787</v>
      </c>
      <c r="C51" s="26">
        <v>-211.75066073000005</v>
      </c>
      <c r="D51" s="26">
        <v>-211.885173</v>
      </c>
      <c r="E51" s="26">
        <v>-193.48087460999977</v>
      </c>
      <c r="F51" s="26">
        <v>-229.05193328</v>
      </c>
      <c r="G51" s="26">
        <v>-235.69062365</v>
      </c>
    </row>
    <row r="52" spans="1:7" ht="12.75">
      <c r="A52" s="9" t="str">
        <f>'Segm. overview quarterly'!A31</f>
        <v>Other result</v>
      </c>
      <c r="B52" s="26">
        <v>3.6023000000000005</v>
      </c>
      <c r="C52" s="26">
        <v>-3.7079000000000004</v>
      </c>
      <c r="D52" s="30">
        <v>-4.83843</v>
      </c>
      <c r="E52" s="26">
        <v>-12.384529999999996</v>
      </c>
      <c r="F52" s="26">
        <v>-13.269720000000001</v>
      </c>
      <c r="G52" s="26">
        <v>-8.949379999999996</v>
      </c>
    </row>
    <row r="53" spans="1:7" ht="12.75">
      <c r="A53" s="35" t="str">
        <f>'Segm. overview quarterly'!A32</f>
        <v>Pre-tax profit</v>
      </c>
      <c r="B53" s="36">
        <v>62.852580000400835</v>
      </c>
      <c r="C53" s="36">
        <v>55.065479799530976</v>
      </c>
      <c r="D53" s="37">
        <v>56.7230787013299</v>
      </c>
      <c r="E53" s="36">
        <v>145.78349626724906</v>
      </c>
      <c r="F53" s="36">
        <v>81.76797849573362</v>
      </c>
      <c r="G53" s="36">
        <v>-11.845032434943732</v>
      </c>
    </row>
    <row r="54" spans="1:7" ht="12.75">
      <c r="A54" s="9" t="str">
        <f>'Segm. overview quarterly'!A33</f>
        <v>Taxes on income</v>
      </c>
      <c r="B54" s="26">
        <v>-14.662676459590186</v>
      </c>
      <c r="C54" s="26">
        <v>-13.90068994014449</v>
      </c>
      <c r="D54" s="30">
        <v>-13.78100585904923</v>
      </c>
      <c r="E54" s="26">
        <v>-22.589683695293914</v>
      </c>
      <c r="F54" s="26">
        <v>-36.30029830404007</v>
      </c>
      <c r="G54" s="26">
        <v>0.8010441491123572</v>
      </c>
    </row>
    <row r="55" spans="1:7" ht="12.75">
      <c r="A55" s="12" t="str">
        <f>'Segm. overview quarterly'!A34</f>
        <v>After-tax profit from discontinued ops</v>
      </c>
      <c r="B55" s="26">
        <v>0</v>
      </c>
      <c r="C55" s="26">
        <v>0</v>
      </c>
      <c r="D55" s="30">
        <v>0</v>
      </c>
      <c r="E55" s="26">
        <v>0</v>
      </c>
      <c r="F55" s="26">
        <v>0</v>
      </c>
      <c r="G55" s="26">
        <v>0</v>
      </c>
    </row>
    <row r="56" spans="1:7" ht="12.75">
      <c r="A56" s="12" t="str">
        <f>'Segm. overview quarterly'!A35</f>
        <v>Minority interests  </v>
      </c>
      <c r="B56" s="26">
        <v>-42.68154</v>
      </c>
      <c r="C56" s="26">
        <v>-37.82431</v>
      </c>
      <c r="D56" s="26">
        <v>-39.32102999999999</v>
      </c>
      <c r="E56" s="26">
        <v>-115.61760000000001</v>
      </c>
      <c r="F56" s="26">
        <v>-41.51011999999999</v>
      </c>
      <c r="G56" s="26">
        <v>11.778469999999992</v>
      </c>
    </row>
    <row r="57" spans="1:7" ht="12.75">
      <c r="A57" s="13" t="str">
        <f>'Segm. overview quarterly'!A36</f>
        <v>Net profit after minorities</v>
      </c>
      <c r="B57" s="27">
        <v>5.508363540810649</v>
      </c>
      <c r="C57" s="27">
        <v>3.340479859386491</v>
      </c>
      <c r="D57" s="27">
        <v>3.621042842280687</v>
      </c>
      <c r="E57" s="27">
        <v>7.576212571955125</v>
      </c>
      <c r="F57" s="27">
        <v>3.9575601916935526</v>
      </c>
      <c r="G57" s="27">
        <v>0.7344817141686164</v>
      </c>
    </row>
    <row r="58" spans="1:7" ht="12.75">
      <c r="A58" s="13">
        <f>'Segm. overview quarterly'!A37</f>
      </c>
      <c r="B58" s="27"/>
      <c r="C58" s="27"/>
      <c r="D58" s="27"/>
      <c r="E58" s="27"/>
      <c r="F58" s="27"/>
      <c r="G58" s="27"/>
    </row>
    <row r="59" spans="1:7" ht="12.75">
      <c r="A59" s="6" t="str">
        <f>'Segm. overview quarterly'!A38</f>
        <v>Average risk-weighted assets</v>
      </c>
      <c r="B59" s="28">
        <v>22716.470833333333</v>
      </c>
      <c r="C59" s="28">
        <v>22774.604166666664</v>
      </c>
      <c r="D59" s="28">
        <v>23368.705</v>
      </c>
      <c r="E59" s="28">
        <v>23114.569239999997</v>
      </c>
      <c r="F59" s="28">
        <v>24054.55853625</v>
      </c>
      <c r="G59" s="28">
        <v>24347.25121946429</v>
      </c>
    </row>
    <row r="60" spans="1:7" ht="12.75">
      <c r="A60" s="6" t="str">
        <f>'Segm. overview quarterly'!A39</f>
        <v>Average attributed equity</v>
      </c>
      <c r="B60" s="28">
        <v>223.6313744035439</v>
      </c>
      <c r="C60" s="28">
        <v>227.47539115325165</v>
      </c>
      <c r="D60" s="28">
        <v>234.46308184991136</v>
      </c>
      <c r="E60" s="28">
        <v>230.60781924858316</v>
      </c>
      <c r="F60" s="28">
        <v>224.931533504851</v>
      </c>
      <c r="G60" s="28">
        <v>221.80432884675318</v>
      </c>
    </row>
    <row r="61" spans="1:7" ht="12.75">
      <c r="A61" s="6">
        <f>'Segm. overview quarterly'!A40</f>
      </c>
      <c r="B61" s="5"/>
      <c r="C61" s="5"/>
      <c r="D61" s="5"/>
      <c r="E61" s="5"/>
      <c r="F61" s="5"/>
      <c r="G61" s="5"/>
    </row>
    <row r="62" spans="1:7" ht="12.75">
      <c r="A62" s="4" t="str">
        <f>'Segm. overview quarterly'!A41</f>
        <v>Cost/income ratio </v>
      </c>
      <c r="B62" s="29">
        <v>0.6736290326598916</v>
      </c>
      <c r="C62" s="29">
        <v>0.6830398393932775</v>
      </c>
      <c r="D62" s="29">
        <v>0.6697182708661341</v>
      </c>
      <c r="E62" s="29">
        <v>0.600196304908745</v>
      </c>
      <c r="F62" s="29">
        <v>0.6339222163779626</v>
      </c>
      <c r="G62" s="29">
        <v>0.7696499589862852</v>
      </c>
    </row>
    <row r="63" spans="1:7" ht="12.75">
      <c r="A63" s="4" t="str">
        <f>'Segm. overview quarterly'!A42</f>
        <v>ROE based on net profit</v>
      </c>
      <c r="B63" s="29">
        <v>0.098525773595091</v>
      </c>
      <c r="C63" s="29">
        <v>0.05874006577064836</v>
      </c>
      <c r="D63" s="29">
        <v>0.06177591480433841</v>
      </c>
      <c r="E63" s="29">
        <v>0.13141293468090715</v>
      </c>
      <c r="F63" s="29">
        <v>0.07037804135378291</v>
      </c>
      <c r="G63" s="29">
        <v>0.013245579434584924</v>
      </c>
    </row>
    <row r="64" ht="12.75">
      <c r="G64" s="21"/>
    </row>
    <row r="66" spans="1:12" ht="12.75">
      <c r="A66" s="42" t="s">
        <v>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1" ht="12.75" customHeight="1">
      <c r="A69" s="34"/>
      <c r="E69" s="2"/>
      <c r="K69" s="21"/>
    </row>
    <row r="70" spans="5:11" ht="12.75">
      <c r="E70" s="2"/>
      <c r="K70" s="21"/>
    </row>
  </sheetData>
  <mergeCells count="5">
    <mergeCell ref="A66:L68"/>
    <mergeCell ref="B4:G4"/>
    <mergeCell ref="B5:G5"/>
    <mergeCell ref="B25:G25"/>
    <mergeCell ref="B45:G45"/>
  </mergeCells>
  <printOptions/>
  <pageMargins left="0.7874015748031497" right="0.35433070866141736" top="0.5118110236220472" bottom="0.6299212598425197" header="0.5118110236220472" footer="0.5118110236220472"/>
  <pageSetup firstPageNumber="10" useFirstPageNumber="1" horizontalDpi="600" verticalDpi="600" orientation="landscape" paperSize="9" scale="85" r:id="rId2"/>
  <headerFooter alignWithMargins="0">
    <oddFooter>&amp;CSegment Austria quarterly&amp;Rpage &amp;P</oddFooter>
  </headerFooter>
  <rowBreaks count="1" manualBreakCount="1">
    <brk id="44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172"/>
  <sheetViews>
    <sheetView showGridLines="0" view="pageBreakPreview" zoomScale="75" zoomScaleNormal="75" zoomScaleSheetLayoutView="75" workbookViewId="0" topLeftCell="A116">
      <selection activeCell="E165" sqref="E165"/>
    </sheetView>
  </sheetViews>
  <sheetFormatPr defaultColWidth="11.00390625" defaultRowHeight="12"/>
  <cols>
    <col min="1" max="1" width="45.25390625" style="2" customWidth="1"/>
    <col min="2" max="2" width="14.375" style="2" customWidth="1"/>
    <col min="3" max="4" width="10.25390625" style="2" customWidth="1"/>
    <col min="5" max="5" width="10.25390625" style="21" customWidth="1"/>
    <col min="6" max="7" width="10.25390625" style="2" customWidth="1"/>
    <col min="8" max="16384" width="11.375" style="2" customWidth="1"/>
  </cols>
  <sheetData>
    <row r="1" spans="2:6" s="1" customFormat="1" ht="49.5" customHeight="1">
      <c r="B1" s="7"/>
      <c r="C1" s="7"/>
      <c r="D1" s="7"/>
      <c r="E1" s="22"/>
      <c r="F1" s="7"/>
    </row>
    <row r="2" spans="1:5" s="3" customFormat="1" ht="24.75" customHeight="1">
      <c r="A2" s="8" t="s">
        <v>3</v>
      </c>
      <c r="E2" s="20"/>
    </row>
    <row r="3" spans="1:5" s="3" customFormat="1" ht="24.75" customHeight="1">
      <c r="A3" s="8"/>
      <c r="E3" s="20"/>
    </row>
    <row r="4" spans="1:7" ht="14.25" customHeight="1">
      <c r="A4" s="14"/>
      <c r="B4" s="41" t="s">
        <v>36</v>
      </c>
      <c r="C4" s="41"/>
      <c r="D4" s="41"/>
      <c r="E4" s="41"/>
      <c r="F4" s="41"/>
      <c r="G4" s="41"/>
    </row>
    <row r="5" spans="1:7" ht="12.75">
      <c r="A5" s="10" t="str">
        <f aca="true" t="shared" si="0" ref="A5:A22">A25</f>
        <v>in EUR million</v>
      </c>
      <c r="B5" s="23" t="str">
        <f>'Segm. Austria quarterly'!B6</f>
        <v>Q1 07</v>
      </c>
      <c r="C5" s="32" t="str">
        <f>'Segm. Austria quarterly'!C6</f>
        <v>Q2 07</v>
      </c>
      <c r="D5" s="24" t="str">
        <f>'Segm. Austria quarterly'!D6</f>
        <v>Q3 07</v>
      </c>
      <c r="E5" s="25" t="str">
        <f>'Segm. Austria quarterly'!E6</f>
        <v>Q4 07</v>
      </c>
      <c r="F5" s="25" t="str">
        <f>'Segm. Austria quarterly'!F6</f>
        <v>Q1 08</v>
      </c>
      <c r="G5" s="25" t="str">
        <f>'Segm. Austria quarterly'!G6</f>
        <v>Q2 08</v>
      </c>
    </row>
    <row r="6" spans="1:7" ht="12.75">
      <c r="A6" s="9" t="str">
        <f t="shared" si="0"/>
        <v>Net interest income</v>
      </c>
      <c r="B6" s="31">
        <v>455.99468593566803</v>
      </c>
      <c r="C6" s="26">
        <v>497.7028924281376</v>
      </c>
      <c r="D6" s="31">
        <v>529.8863456761933</v>
      </c>
      <c r="E6" s="26">
        <v>566.613453215962</v>
      </c>
      <c r="F6" s="26">
        <v>608.7988128090748</v>
      </c>
      <c r="G6" s="26">
        <v>673.8403181878397</v>
      </c>
    </row>
    <row r="7" spans="1:7" ht="12.75">
      <c r="A7" s="9" t="str">
        <f t="shared" si="0"/>
        <v>Risk provisions</v>
      </c>
      <c r="B7" s="26">
        <v>-39.257730965018915</v>
      </c>
      <c r="C7" s="26">
        <v>-41.0066129125456</v>
      </c>
      <c r="D7" s="26">
        <v>-25.426748057201024</v>
      </c>
      <c r="E7" s="26">
        <v>-55.448826649740525</v>
      </c>
      <c r="F7" s="26">
        <v>-69.01356232590346</v>
      </c>
      <c r="G7" s="26">
        <v>-86.07541228996969</v>
      </c>
    </row>
    <row r="8" spans="1:7" ht="12.75">
      <c r="A8" s="9" t="str">
        <f t="shared" si="0"/>
        <v>Net fee and commission income </v>
      </c>
      <c r="B8" s="26">
        <v>184.78758744373718</v>
      </c>
      <c r="C8" s="26">
        <v>209.2712668414891</v>
      </c>
      <c r="D8" s="26">
        <v>229.23201651267777</v>
      </c>
      <c r="E8" s="26">
        <v>253.7717563339395</v>
      </c>
      <c r="F8" s="26">
        <v>240.54408671907734</v>
      </c>
      <c r="G8" s="26">
        <v>252.98317532338373</v>
      </c>
    </row>
    <row r="9" spans="1:7" ht="12.75">
      <c r="A9" s="9" t="str">
        <f t="shared" si="0"/>
        <v>Net trading result</v>
      </c>
      <c r="B9" s="26">
        <v>19.574106585378317</v>
      </c>
      <c r="C9" s="26">
        <v>10.445962501299299</v>
      </c>
      <c r="D9" s="26">
        <v>30.720601777949987</v>
      </c>
      <c r="E9" s="26">
        <v>28.563935845365734</v>
      </c>
      <c r="F9" s="26">
        <v>33.888358034023014</v>
      </c>
      <c r="G9" s="26">
        <v>22.91053989135601</v>
      </c>
    </row>
    <row r="10" spans="1:7" ht="12.75">
      <c r="A10" s="9" t="str">
        <f t="shared" si="0"/>
        <v>General administrative expenses</v>
      </c>
      <c r="B10" s="26">
        <v>-397.0526475429197</v>
      </c>
      <c r="C10" s="26">
        <v>-429.4778473744173</v>
      </c>
      <c r="D10" s="26">
        <v>-446.8408475692687</v>
      </c>
      <c r="E10" s="26">
        <v>-469.4716160888652</v>
      </c>
      <c r="F10" s="26">
        <v>-439.20574314613265</v>
      </c>
      <c r="G10" s="26">
        <v>-501.6149831110801</v>
      </c>
    </row>
    <row r="11" spans="1:7" ht="12.75">
      <c r="A11" s="9" t="str">
        <f t="shared" si="0"/>
        <v>Other result</v>
      </c>
      <c r="B11" s="26">
        <v>-2.21350336175076</v>
      </c>
      <c r="C11" s="26">
        <v>-23.231424554616176</v>
      </c>
      <c r="D11" s="30">
        <v>-29.279788324375573</v>
      </c>
      <c r="E11" s="26">
        <v>-13.724509846891735</v>
      </c>
      <c r="F11" s="26">
        <v>-37.50234245719955</v>
      </c>
      <c r="G11" s="26">
        <v>-14.510906729062434</v>
      </c>
    </row>
    <row r="12" spans="1:7" ht="12.75">
      <c r="A12" s="35" t="str">
        <f t="shared" si="0"/>
        <v>Pre-tax profit</v>
      </c>
      <c r="B12" s="36">
        <v>221.8324980950941</v>
      </c>
      <c r="C12" s="36">
        <v>223.7042369293471</v>
      </c>
      <c r="D12" s="37">
        <v>288.29158001597534</v>
      </c>
      <c r="E12" s="36">
        <v>310.3041928097698</v>
      </c>
      <c r="F12" s="36">
        <v>337.50960963293943</v>
      </c>
      <c r="G12" s="36">
        <v>347.5327312724672</v>
      </c>
    </row>
    <row r="13" spans="1:7" ht="12.75">
      <c r="A13" s="9" t="str">
        <f t="shared" si="0"/>
        <v>Taxes on income</v>
      </c>
      <c r="B13" s="26">
        <v>-44.52816713795337</v>
      </c>
      <c r="C13" s="26">
        <v>-41.42103434291891</v>
      </c>
      <c r="D13" s="30">
        <v>-60.2941988507102</v>
      </c>
      <c r="E13" s="26">
        <v>-48.578829747867445</v>
      </c>
      <c r="F13" s="26">
        <v>-65.42639448907126</v>
      </c>
      <c r="G13" s="26">
        <v>-64.18440388108327</v>
      </c>
    </row>
    <row r="14" spans="1:7" ht="12.75">
      <c r="A14" s="12" t="str">
        <f t="shared" si="0"/>
        <v>After-tax profit from discontinued ops</v>
      </c>
      <c r="B14" s="26">
        <v>8.782464899999994</v>
      </c>
      <c r="C14" s="26">
        <v>6.492654299999998</v>
      </c>
      <c r="D14" s="30">
        <v>1.8258951000000074</v>
      </c>
      <c r="E14" s="26">
        <v>1.8544124999999845</v>
      </c>
      <c r="F14" s="26">
        <v>0.5704028999999995</v>
      </c>
      <c r="G14" s="26">
        <v>5.208869699999989</v>
      </c>
    </row>
    <row r="15" spans="1:7" ht="12.75">
      <c r="A15" s="12" t="str">
        <f t="shared" si="0"/>
        <v>Minority interests  </v>
      </c>
      <c r="B15" s="26">
        <v>-24.019180751591175</v>
      </c>
      <c r="C15" s="26">
        <v>-26.965527343433624</v>
      </c>
      <c r="D15" s="26">
        <v>-35.995733395019485</v>
      </c>
      <c r="E15" s="26">
        <v>-31.25420879232685</v>
      </c>
      <c r="F15" s="26">
        <v>-42.09784677694965</v>
      </c>
      <c r="G15" s="26">
        <v>-47.559321331577266</v>
      </c>
    </row>
    <row r="16" spans="1:7" ht="12.75">
      <c r="A16" s="13" t="str">
        <f t="shared" si="0"/>
        <v>Net profit after minorities</v>
      </c>
      <c r="B16" s="27">
        <v>162.06761510554955</v>
      </c>
      <c r="C16" s="27">
        <v>161.8103295429946</v>
      </c>
      <c r="D16" s="27">
        <v>193.82754287024557</v>
      </c>
      <c r="E16" s="27">
        <v>232.32556676957552</v>
      </c>
      <c r="F16" s="27">
        <v>230.5557712669185</v>
      </c>
      <c r="G16" s="27">
        <v>240.99787575980673</v>
      </c>
    </row>
    <row r="17" spans="1:7" ht="12.75">
      <c r="A17" s="13">
        <f t="shared" si="0"/>
      </c>
      <c r="B17" s="27"/>
      <c r="C17" s="27"/>
      <c r="D17" s="27"/>
      <c r="E17" s="27"/>
      <c r="F17" s="27"/>
      <c r="G17" s="27"/>
    </row>
    <row r="18" spans="1:7" ht="12.75">
      <c r="A18" s="6" t="str">
        <f t="shared" si="0"/>
        <v>Average risk-weighted assets</v>
      </c>
      <c r="B18" s="28">
        <v>29312.378180407704</v>
      </c>
      <c r="C18" s="28">
        <v>30103.414152090274</v>
      </c>
      <c r="D18" s="28">
        <v>31182.621615137366</v>
      </c>
      <c r="E18" s="28">
        <v>32183.154864485972</v>
      </c>
      <c r="F18" s="28">
        <v>31659.057338896502</v>
      </c>
      <c r="G18" s="28">
        <v>34146.20448853308</v>
      </c>
    </row>
    <row r="19" spans="1:7" ht="12.75">
      <c r="A19" s="6" t="str">
        <f t="shared" si="0"/>
        <v>Average attributed equity</v>
      </c>
      <c r="B19" s="28">
        <v>1800.3831403608892</v>
      </c>
      <c r="C19" s="28">
        <v>1843.6424031904735</v>
      </c>
      <c r="D19" s="28">
        <v>1894.3850560893343</v>
      </c>
      <c r="E19" s="28">
        <v>1981.6587154915915</v>
      </c>
      <c r="F19" s="28">
        <v>1949.9857815886342</v>
      </c>
      <c r="G19" s="28">
        <v>2106.5898934457964</v>
      </c>
    </row>
    <row r="20" spans="1:7" ht="12.75">
      <c r="A20" s="6">
        <f t="shared" si="0"/>
      </c>
      <c r="B20" s="5"/>
      <c r="C20" s="5"/>
      <c r="D20" s="5"/>
      <c r="E20" s="5"/>
      <c r="F20" s="5"/>
      <c r="G20" s="5"/>
    </row>
    <row r="21" spans="1:7" ht="12.75">
      <c r="A21" s="4" t="str">
        <f t="shared" si="0"/>
        <v>Cost/income ratio </v>
      </c>
      <c r="B21" s="29">
        <v>0.6012702528354377</v>
      </c>
      <c r="C21" s="29">
        <v>0.5986420429834983</v>
      </c>
      <c r="D21" s="29">
        <v>0.5657366475377369</v>
      </c>
      <c r="E21" s="29">
        <v>0.5530032259709516</v>
      </c>
      <c r="F21" s="29">
        <v>0.49727151228591426</v>
      </c>
      <c r="G21" s="29">
        <v>0.5281636389442225</v>
      </c>
    </row>
    <row r="22" spans="1:7" ht="12.75">
      <c r="A22" s="4" t="str">
        <f t="shared" si="0"/>
        <v>ROE based on net profit</v>
      </c>
      <c r="B22" s="29">
        <v>0.36007361204918387</v>
      </c>
      <c r="C22" s="29">
        <v>0.35106662607233896</v>
      </c>
      <c r="D22" s="29">
        <v>0.4092674659720398</v>
      </c>
      <c r="E22" s="29">
        <v>0.4689517220162552</v>
      </c>
      <c r="F22" s="29">
        <v>0.4729383638460933</v>
      </c>
      <c r="G22" s="29">
        <v>0.4576075799273889</v>
      </c>
    </row>
    <row r="23" spans="1:7" s="20" customFormat="1" ht="15" customHeight="1">
      <c r="A23" s="33"/>
      <c r="B23" s="43"/>
      <c r="C23" s="43"/>
      <c r="D23" s="43"/>
      <c r="E23" s="43"/>
      <c r="F23" s="43"/>
      <c r="G23" s="43"/>
    </row>
    <row r="24" spans="1:7" ht="14.25" customHeight="1">
      <c r="A24" s="14"/>
      <c r="B24" s="41" t="s">
        <v>37</v>
      </c>
      <c r="C24" s="41"/>
      <c r="D24" s="41"/>
      <c r="E24" s="41"/>
      <c r="F24" s="41"/>
      <c r="G24" s="41"/>
    </row>
    <row r="25" spans="1:7" ht="12.75">
      <c r="A25" s="10" t="str">
        <f>'Segm. overview quarterly'!A25</f>
        <v>in EUR million</v>
      </c>
      <c r="B25" s="23" t="str">
        <f>'Segm. overview quarterly'!B25</f>
        <v>Q1 07</v>
      </c>
      <c r="C25" s="32" t="str">
        <f>'Segm. overview quarterly'!C25</f>
        <v>Q2 07</v>
      </c>
      <c r="D25" s="24" t="str">
        <f>'Segm. overview quarterly'!D25</f>
        <v>Q3 07</v>
      </c>
      <c r="E25" s="25" t="str">
        <f>'Segm. overview quarterly'!E25</f>
        <v>Q4 07</v>
      </c>
      <c r="F25" s="25" t="str">
        <f>'Segm. overview quarterly'!F25</f>
        <v>Q1 08</v>
      </c>
      <c r="G25" s="25" t="str">
        <f>'Segm. overview quarterly'!G25</f>
        <v>Q2 08</v>
      </c>
    </row>
    <row r="26" spans="1:7" ht="12.75">
      <c r="A26" s="9" t="str">
        <f>'Segm. overview quarterly'!A26</f>
        <v>Net interest income</v>
      </c>
      <c r="B26" s="31">
        <v>188.80046061841793</v>
      </c>
      <c r="C26" s="26">
        <v>190.5455974853747</v>
      </c>
      <c r="D26" s="31">
        <v>210.6105687550114</v>
      </c>
      <c r="E26" s="26">
        <v>230.16715717251952</v>
      </c>
      <c r="F26" s="26">
        <v>249.04275943975833</v>
      </c>
      <c r="G26" s="26">
        <v>262.61487961207536</v>
      </c>
    </row>
    <row r="27" spans="1:7" ht="12.75">
      <c r="A27" s="9" t="str">
        <f>'Segm. overview quarterly'!A27</f>
        <v>Risk provisions</v>
      </c>
      <c r="B27" s="26">
        <v>-14.722096832372813</v>
      </c>
      <c r="C27" s="26">
        <v>-17.98407129228294</v>
      </c>
      <c r="D27" s="26">
        <v>-16.287465021147383</v>
      </c>
      <c r="E27" s="26">
        <v>-21.06110017446371</v>
      </c>
      <c r="F27" s="26">
        <v>-21.874622810056</v>
      </c>
      <c r="G27" s="26">
        <v>-27.014273648358834</v>
      </c>
    </row>
    <row r="28" spans="1:7" ht="12.75">
      <c r="A28" s="9" t="str">
        <f>'Segm. overview quarterly'!A28</f>
        <v>Net fee and commission income </v>
      </c>
      <c r="B28" s="26">
        <v>81.57677296815426</v>
      </c>
      <c r="C28" s="26">
        <v>82.41461946108645</v>
      </c>
      <c r="D28" s="26">
        <v>82.11681350398558</v>
      </c>
      <c r="E28" s="26">
        <v>96.12563971349832</v>
      </c>
      <c r="F28" s="26">
        <v>100.56657945762555</v>
      </c>
      <c r="G28" s="26">
        <v>105.7849503133134</v>
      </c>
    </row>
    <row r="29" spans="1:7" ht="12.75">
      <c r="A29" s="9" t="str">
        <f>'Segm. overview quarterly'!A29</f>
        <v>Net trading result</v>
      </c>
      <c r="B29" s="26">
        <v>4.912258572591144</v>
      </c>
      <c r="C29" s="26">
        <v>-3.3178124792316854</v>
      </c>
      <c r="D29" s="26">
        <v>5.4168427848355645</v>
      </c>
      <c r="E29" s="26">
        <v>11.34897704627281</v>
      </c>
      <c r="F29" s="26">
        <v>13.740471484709149</v>
      </c>
      <c r="G29" s="26">
        <v>-0.5320696731071344</v>
      </c>
    </row>
    <row r="30" spans="1:7" ht="12.75">
      <c r="A30" s="9" t="str">
        <f>'Segm. overview quarterly'!A30</f>
        <v>General administrative expenses</v>
      </c>
      <c r="B30" s="26">
        <v>-150.8604583209759</v>
      </c>
      <c r="C30" s="26">
        <v>-157.1472348621715</v>
      </c>
      <c r="D30" s="26">
        <v>-155.950509247276</v>
      </c>
      <c r="E30" s="26">
        <v>-170.63728490674896</v>
      </c>
      <c r="F30" s="26">
        <v>-175.252802541728</v>
      </c>
      <c r="G30" s="26">
        <v>-197.0976600789961</v>
      </c>
    </row>
    <row r="31" spans="1:7" ht="12.75">
      <c r="A31" s="9" t="str">
        <f>'Segm. overview quarterly'!A31</f>
        <v>Other result</v>
      </c>
      <c r="B31" s="26">
        <v>-2.751982264959859</v>
      </c>
      <c r="C31" s="26">
        <v>-7.2476434373311385</v>
      </c>
      <c r="D31" s="30">
        <v>-11.797632514898696</v>
      </c>
      <c r="E31" s="26">
        <v>6.630927756581512</v>
      </c>
      <c r="F31" s="26">
        <v>-37.52454855591327</v>
      </c>
      <c r="G31" s="26">
        <v>-13.877756217868054</v>
      </c>
    </row>
    <row r="32" spans="1:7" ht="12.75">
      <c r="A32" s="35" t="str">
        <f>'Segm. overview quarterly'!A32</f>
        <v>Pre-tax profit</v>
      </c>
      <c r="B32" s="36">
        <v>106.95495474085475</v>
      </c>
      <c r="C32" s="36">
        <v>87.26345487544394</v>
      </c>
      <c r="D32" s="37">
        <v>114.10861826051041</v>
      </c>
      <c r="E32" s="36">
        <v>152.57431660765934</v>
      </c>
      <c r="F32" s="36">
        <v>128.69783647439579</v>
      </c>
      <c r="G32" s="36">
        <v>129.87807030705858</v>
      </c>
    </row>
    <row r="33" spans="1:7" ht="12.75">
      <c r="A33" s="9" t="str">
        <f>'Segm. overview quarterly'!A33</f>
        <v>Taxes on income</v>
      </c>
      <c r="B33" s="26">
        <v>-26.95050239452093</v>
      </c>
      <c r="C33" s="26">
        <v>-19.822913309022923</v>
      </c>
      <c r="D33" s="30">
        <v>-31.329724061568463</v>
      </c>
      <c r="E33" s="26">
        <v>-14.410570656491913</v>
      </c>
      <c r="F33" s="26">
        <v>-27.38290482456297</v>
      </c>
      <c r="G33" s="26">
        <v>-25.985986471743672</v>
      </c>
    </row>
    <row r="34" spans="1:7" ht="12.75">
      <c r="A34" s="12" t="str">
        <f>'Segm. overview quarterly'!A34</f>
        <v>After-tax profit from discontinued ops</v>
      </c>
      <c r="B34" s="26">
        <v>2.880238499999992</v>
      </c>
      <c r="C34" s="26">
        <v>1.775835899999997</v>
      </c>
      <c r="D34" s="30">
        <v>5.816180700000009</v>
      </c>
      <c r="E34" s="26">
        <v>3.9008708999999886</v>
      </c>
      <c r="F34" s="26">
        <v>1.7724177000000005</v>
      </c>
      <c r="G34" s="26">
        <v>5.73769169999999</v>
      </c>
    </row>
    <row r="35" spans="1:7" ht="12.75">
      <c r="A35" s="12" t="str">
        <f>'Segm. overview quarterly'!A35</f>
        <v>Minority interests  </v>
      </c>
      <c r="B35" s="26">
        <v>-3.718683458944571</v>
      </c>
      <c r="C35" s="26">
        <v>-0.6314952905732967</v>
      </c>
      <c r="D35" s="26">
        <v>-3.1372828464653804</v>
      </c>
      <c r="E35" s="26">
        <v>-3.018310909351781</v>
      </c>
      <c r="F35" s="26">
        <v>-1.2062587229692312</v>
      </c>
      <c r="G35" s="26">
        <v>-5.450903656752291</v>
      </c>
    </row>
    <row r="36" spans="1:7" ht="12.75">
      <c r="A36" s="13" t="str">
        <f>'Segm. overview quarterly'!A36</f>
        <v>Net profit after minorities</v>
      </c>
      <c r="B36" s="27">
        <v>79.16600738738923</v>
      </c>
      <c r="C36" s="27">
        <v>68.58488217584771</v>
      </c>
      <c r="D36" s="27">
        <v>85.4577920524766</v>
      </c>
      <c r="E36" s="27">
        <v>139.04630594181566</v>
      </c>
      <c r="F36" s="27">
        <v>101.8810906268636</v>
      </c>
      <c r="G36" s="27">
        <v>104.1788718785626</v>
      </c>
    </row>
    <row r="37" spans="1:7" ht="12.75">
      <c r="A37" s="13">
        <f>'Segm. overview quarterly'!A37</f>
      </c>
      <c r="B37" s="27"/>
      <c r="C37" s="27"/>
      <c r="D37" s="27"/>
      <c r="E37" s="27"/>
      <c r="F37" s="27"/>
      <c r="G37" s="27"/>
    </row>
    <row r="38" spans="1:7" ht="12.75">
      <c r="A38" s="6" t="str">
        <f>'Segm. overview quarterly'!A38</f>
        <v>Average risk-weighted assets</v>
      </c>
      <c r="B38" s="28">
        <v>10640.474808341864</v>
      </c>
      <c r="C38" s="28">
        <v>10654.062208618405</v>
      </c>
      <c r="D38" s="28">
        <v>9855.167204763668</v>
      </c>
      <c r="E38" s="28">
        <v>10901.496103810496</v>
      </c>
      <c r="F38" s="28">
        <v>10740.938377465167</v>
      </c>
      <c r="G38" s="28">
        <v>11355.885664354764</v>
      </c>
    </row>
    <row r="39" spans="1:7" ht="12.75">
      <c r="A39" s="6" t="str">
        <f>'Segm. overview quarterly'!A39</f>
        <v>Average attributed equity</v>
      </c>
      <c r="B39" s="28">
        <v>734.5569572040655</v>
      </c>
      <c r="C39" s="28">
        <v>739.4127124693663</v>
      </c>
      <c r="D39" s="28">
        <v>691.513099478308</v>
      </c>
      <c r="E39" s="28">
        <v>763.0399073312219</v>
      </c>
      <c r="F39" s="28">
        <v>757.0511990355114</v>
      </c>
      <c r="G39" s="28">
        <v>808.6171704449284</v>
      </c>
    </row>
    <row r="40" spans="1:7" ht="12.75">
      <c r="A40" s="6">
        <f>'Segm. overview quarterly'!A40</f>
      </c>
      <c r="B40" s="5"/>
      <c r="C40" s="5"/>
      <c r="D40" s="5"/>
      <c r="E40" s="5"/>
      <c r="F40" s="5"/>
      <c r="G40" s="5"/>
    </row>
    <row r="41" spans="1:7" ht="12.75">
      <c r="A41" s="4" t="str">
        <f>'Segm. overview quarterly'!A41</f>
        <v>Cost/income ratio </v>
      </c>
      <c r="B41" s="29">
        <v>0.5480065989360515</v>
      </c>
      <c r="C41" s="29">
        <v>0.5827986706047569</v>
      </c>
      <c r="D41" s="29">
        <v>0.5230707025244191</v>
      </c>
      <c r="E41" s="29">
        <v>0.5053796599853425</v>
      </c>
      <c r="F41" s="29">
        <v>0.4823252896635198</v>
      </c>
      <c r="G41" s="29">
        <v>0.5357840000543338</v>
      </c>
    </row>
    <row r="42" spans="1:7" ht="12.75">
      <c r="A42" s="4" t="str">
        <f>'Segm. overview quarterly'!A42</f>
        <v>ROE based on net profit</v>
      </c>
      <c r="B42" s="29">
        <v>0.4310952696641402</v>
      </c>
      <c r="C42" s="29">
        <v>0.3710235489287137</v>
      </c>
      <c r="D42" s="29">
        <v>0.4943234892698215</v>
      </c>
      <c r="E42" s="29">
        <v>0.7289071232362591</v>
      </c>
      <c r="F42" s="29">
        <v>0.5383048901139623</v>
      </c>
      <c r="G42" s="29">
        <v>0.5153433574567301</v>
      </c>
    </row>
    <row r="43" spans="1:7" s="17" customFormat="1" ht="12.75">
      <c r="A43" s="16"/>
      <c r="B43" s="11"/>
      <c r="C43" s="11"/>
      <c r="D43" s="15"/>
      <c r="E43" s="11"/>
      <c r="F43" s="11"/>
      <c r="G43" s="11"/>
    </row>
    <row r="44" spans="1:7" ht="15">
      <c r="A44" s="14"/>
      <c r="B44" s="41" t="s">
        <v>38</v>
      </c>
      <c r="C44" s="41"/>
      <c r="D44" s="41"/>
      <c r="E44" s="41"/>
      <c r="F44" s="41"/>
      <c r="G44" s="41"/>
    </row>
    <row r="45" spans="1:7" ht="12.75">
      <c r="A45" s="10" t="str">
        <f aca="true" t="shared" si="1" ref="A45:F45">A25</f>
        <v>in EUR million</v>
      </c>
      <c r="B45" s="23" t="str">
        <f t="shared" si="1"/>
        <v>Q1 07</v>
      </c>
      <c r="C45" s="32" t="str">
        <f t="shared" si="1"/>
        <v>Q2 07</v>
      </c>
      <c r="D45" s="24" t="str">
        <f t="shared" si="1"/>
        <v>Q3 07</v>
      </c>
      <c r="E45" s="25" t="str">
        <f t="shared" si="1"/>
        <v>Q4 07</v>
      </c>
      <c r="F45" s="25" t="str">
        <f t="shared" si="1"/>
        <v>Q1 08</v>
      </c>
      <c r="G45" s="25" t="str">
        <f>G25</f>
        <v>Q2 08</v>
      </c>
    </row>
    <row r="46" spans="1:7" ht="12.75">
      <c r="A46" s="9" t="str">
        <f>'Segm. overview quarterly'!A46</f>
        <v>Net interest income</v>
      </c>
      <c r="B46" s="31">
        <v>108.85867893757872</v>
      </c>
      <c r="C46" s="26">
        <v>126.72479715085963</v>
      </c>
      <c r="D46" s="31">
        <v>133.9837909519728</v>
      </c>
      <c r="E46" s="26">
        <v>141.19764338372983</v>
      </c>
      <c r="F46" s="26">
        <v>166.56412240719905</v>
      </c>
      <c r="G46" s="26">
        <v>190.14881558393816</v>
      </c>
    </row>
    <row r="47" spans="1:7" ht="12.75">
      <c r="A47" s="9" t="str">
        <f>'Segm. overview quarterly'!A47</f>
        <v>Risk provisions</v>
      </c>
      <c r="B47" s="26">
        <v>-1.560612513736643</v>
      </c>
      <c r="C47" s="26">
        <v>0.011816922739344093</v>
      </c>
      <c r="D47" s="26">
        <v>23.12889249115781</v>
      </c>
      <c r="E47" s="26">
        <v>12.939604950595253</v>
      </c>
      <c r="F47" s="26">
        <v>-13.992203639556045</v>
      </c>
      <c r="G47" s="26">
        <v>-24.97590829826847</v>
      </c>
    </row>
    <row r="48" spans="1:7" ht="12.75">
      <c r="A48" s="9" t="str">
        <f>'Segm. overview quarterly'!A48</f>
        <v>Net fee and commission income </v>
      </c>
      <c r="B48" s="26">
        <v>43.54288604057829</v>
      </c>
      <c r="C48" s="26">
        <v>58.11972795034087</v>
      </c>
      <c r="D48" s="26">
        <v>72.02916399129025</v>
      </c>
      <c r="E48" s="26">
        <v>75.17053333997228</v>
      </c>
      <c r="F48" s="26">
        <v>64.65895703531307</v>
      </c>
      <c r="G48" s="26">
        <v>63.831968754389365</v>
      </c>
    </row>
    <row r="49" spans="1:7" ht="12.75">
      <c r="A49" s="9" t="str">
        <f>'Segm. overview quarterly'!A49</f>
        <v>Net trading result</v>
      </c>
      <c r="B49" s="26">
        <v>6.224838983888313</v>
      </c>
      <c r="C49" s="26">
        <v>12.672075408471867</v>
      </c>
      <c r="D49" s="26">
        <v>5.915196184574675</v>
      </c>
      <c r="E49" s="26">
        <v>3.2947942599307893</v>
      </c>
      <c r="F49" s="26">
        <v>8.265393335679015</v>
      </c>
      <c r="G49" s="26">
        <v>7.333187837017913</v>
      </c>
    </row>
    <row r="50" spans="1:7" ht="12.75">
      <c r="A50" s="9" t="str">
        <f>'Segm. overview quarterly'!A50</f>
        <v>General administrative expenses</v>
      </c>
      <c r="B50" s="26">
        <v>-105.6321224980942</v>
      </c>
      <c r="C50" s="26">
        <v>-123.95154641526248</v>
      </c>
      <c r="D50" s="26">
        <v>-137.20356208339047</v>
      </c>
      <c r="E50" s="26">
        <v>-150.10838660401777</v>
      </c>
      <c r="F50" s="26">
        <v>-102.58524753675513</v>
      </c>
      <c r="G50" s="26">
        <v>-122.50353648047582</v>
      </c>
    </row>
    <row r="51" spans="1:7" ht="12.75">
      <c r="A51" s="9" t="str">
        <f>'Segm. overview quarterly'!A51</f>
        <v>Other result</v>
      </c>
      <c r="B51" s="26">
        <v>-1.2905731118663089</v>
      </c>
      <c r="C51" s="26">
        <v>-2.6520188036805084</v>
      </c>
      <c r="D51" s="30">
        <v>-2.9069790618766165</v>
      </c>
      <c r="E51" s="26">
        <v>-4.316731295777267</v>
      </c>
      <c r="F51" s="26">
        <v>-4.006014287264844</v>
      </c>
      <c r="G51" s="26">
        <v>4.554177681622706</v>
      </c>
    </row>
    <row r="52" spans="1:7" ht="12.75">
      <c r="A52" s="35" t="str">
        <f>'Segm. overview quarterly'!A52</f>
        <v>Pre-tax profit</v>
      </c>
      <c r="B52" s="36">
        <v>50.143095838348145</v>
      </c>
      <c r="C52" s="36">
        <v>70.92485221346878</v>
      </c>
      <c r="D52" s="37">
        <v>94.94650247372843</v>
      </c>
      <c r="E52" s="36">
        <v>78.17745803443304</v>
      </c>
      <c r="F52" s="36">
        <v>118.9050073146151</v>
      </c>
      <c r="G52" s="36">
        <v>118.38870507822385</v>
      </c>
    </row>
    <row r="53" spans="1:7" ht="12.75">
      <c r="A53" s="9" t="str">
        <f>'Segm. overview quarterly'!A53</f>
        <v>Taxes on income</v>
      </c>
      <c r="B53" s="26">
        <v>-8.287163946349017</v>
      </c>
      <c r="C53" s="26">
        <v>-11.883981304253405</v>
      </c>
      <c r="D53" s="30">
        <v>-16.165085023761797</v>
      </c>
      <c r="E53" s="26">
        <v>-12.400143896632336</v>
      </c>
      <c r="F53" s="26">
        <v>-19.48521486076796</v>
      </c>
      <c r="G53" s="26">
        <v>-19.388877755351153</v>
      </c>
    </row>
    <row r="54" spans="1:7" ht="12.75">
      <c r="A54" s="12" t="str">
        <f>'Segm. overview quarterly'!A54</f>
        <v>After-tax profit from discontinued ops</v>
      </c>
      <c r="B54" s="26">
        <v>5.902226400000001</v>
      </c>
      <c r="C54" s="26">
        <v>4.716818400000002</v>
      </c>
      <c r="D54" s="30">
        <v>-3.990285600000001</v>
      </c>
      <c r="E54" s="26">
        <v>-2.046458400000004</v>
      </c>
      <c r="F54" s="26">
        <v>-1.202014800000001</v>
      </c>
      <c r="G54" s="26">
        <v>-0.5288220000000015</v>
      </c>
    </row>
    <row r="55" spans="1:7" ht="12.75">
      <c r="A55" s="12" t="str">
        <f>'Segm. overview quarterly'!A55</f>
        <v>Minority interests  </v>
      </c>
      <c r="B55" s="26">
        <v>-13.832778715484807</v>
      </c>
      <c r="C55" s="26">
        <v>-20.985560202229046</v>
      </c>
      <c r="D55" s="26">
        <v>-24.481374530455682</v>
      </c>
      <c r="E55" s="26">
        <v>-22.45717506999359</v>
      </c>
      <c r="F55" s="26">
        <v>-31.481177610154063</v>
      </c>
      <c r="G55" s="26">
        <v>-31.593607889396047</v>
      </c>
    </row>
    <row r="56" spans="1:7" ht="12.75">
      <c r="A56" s="13" t="str">
        <f>'Segm. overview quarterly'!A56</f>
        <v>Net profit after minorities</v>
      </c>
      <c r="B56" s="27">
        <v>33.925379576514324</v>
      </c>
      <c r="C56" s="27">
        <v>42.77212910698632</v>
      </c>
      <c r="D56" s="27">
        <v>50.309757319510936</v>
      </c>
      <c r="E56" s="27">
        <v>41.27368066780713</v>
      </c>
      <c r="F56" s="27">
        <v>66.73660004369309</v>
      </c>
      <c r="G56" s="27">
        <v>66.87739743347667</v>
      </c>
    </row>
    <row r="57" spans="1:7" ht="12.75">
      <c r="A57" s="13">
        <f>'Segm. overview quarterly'!A57</f>
      </c>
      <c r="B57" s="27"/>
      <c r="C57" s="27"/>
      <c r="D57" s="27"/>
      <c r="E57" s="27"/>
      <c r="F57" s="27"/>
      <c r="G57" s="27"/>
    </row>
    <row r="58" spans="1:7" ht="12.75">
      <c r="A58" s="6" t="str">
        <f>'Segm. overview quarterly'!A58</f>
        <v>Average risk-weighted assets</v>
      </c>
      <c r="B58" s="28">
        <v>7760.6094910606935</v>
      </c>
      <c r="C58" s="28">
        <v>8381.196719585369</v>
      </c>
      <c r="D58" s="28">
        <v>9152.528084421183</v>
      </c>
      <c r="E58" s="28">
        <v>8535.504005218296</v>
      </c>
      <c r="F58" s="28">
        <v>8134.286352587051</v>
      </c>
      <c r="G58" s="28">
        <v>9197.682833654251</v>
      </c>
    </row>
    <row r="59" spans="1:7" ht="12.75">
      <c r="A59" s="6" t="str">
        <f>'Segm. overview quarterly'!A59</f>
        <v>Average attributed equity</v>
      </c>
      <c r="B59" s="28">
        <v>375.1606987565827</v>
      </c>
      <c r="C59" s="28">
        <v>404.4914618355328</v>
      </c>
      <c r="D59" s="28">
        <v>445.29925665956375</v>
      </c>
      <c r="E59" s="28">
        <v>425.8365327914703</v>
      </c>
      <c r="F59" s="28">
        <v>387.23404773363546</v>
      </c>
      <c r="G59" s="28">
        <v>449.69899450479096</v>
      </c>
    </row>
    <row r="60" spans="1:7" ht="12.75">
      <c r="A60" s="6">
        <f>'Segm. overview quarterly'!A60</f>
      </c>
      <c r="B60" s="5"/>
      <c r="C60" s="5"/>
      <c r="D60" s="5"/>
      <c r="E60" s="5"/>
      <c r="F60" s="5"/>
      <c r="G60" s="5"/>
    </row>
    <row r="61" spans="1:7" ht="12.75">
      <c r="A61" s="4" t="str">
        <f>'Segm. overview quarterly'!A61</f>
        <v>Cost/income ratio </v>
      </c>
      <c r="B61" s="29">
        <v>0.6659176521669677</v>
      </c>
      <c r="C61" s="29">
        <v>0.6275500190638031</v>
      </c>
      <c r="D61" s="29">
        <v>0.6474060258310259</v>
      </c>
      <c r="E61" s="29">
        <v>0.683357718107174</v>
      </c>
      <c r="F61" s="29">
        <v>0.4283515041317554</v>
      </c>
      <c r="G61" s="29">
        <v>0.4687982638688534</v>
      </c>
    </row>
    <row r="62" spans="1:7" ht="12.75">
      <c r="A62" s="4" t="str">
        <f>'Segm. overview quarterly'!A62</f>
        <v>ROE based on net profit</v>
      </c>
      <c r="B62" s="29">
        <v>0.3617157094435021</v>
      </c>
      <c r="C62" s="29">
        <v>0.42297188586272383</v>
      </c>
      <c r="D62" s="29">
        <v>0.4519186283571392</v>
      </c>
      <c r="E62" s="29">
        <v>0.38769506596578096</v>
      </c>
      <c r="F62" s="29">
        <v>0.6893670681520115</v>
      </c>
      <c r="G62" s="29">
        <v>0.5948636599209846</v>
      </c>
    </row>
    <row r="64" spans="1:7" ht="15">
      <c r="A64" s="14"/>
      <c r="B64" s="41" t="s">
        <v>48</v>
      </c>
      <c r="C64" s="41"/>
      <c r="D64" s="41"/>
      <c r="E64" s="41"/>
      <c r="F64" s="41"/>
      <c r="G64" s="41"/>
    </row>
    <row r="65" spans="1:7" ht="12.75">
      <c r="A65" s="10" t="str">
        <f>'Segm. overview quarterly'!A25</f>
        <v>in EUR million</v>
      </c>
      <c r="B65" s="23" t="str">
        <f>'Segm. overview quarterly'!B25</f>
        <v>Q1 07</v>
      </c>
      <c r="C65" s="32" t="str">
        <f>'Segm. overview quarterly'!C25</f>
        <v>Q2 07</v>
      </c>
      <c r="D65" s="24" t="str">
        <f>'Segm. overview quarterly'!D25</f>
        <v>Q3 07</v>
      </c>
      <c r="E65" s="25" t="str">
        <f>'Segm. overview quarterly'!E25</f>
        <v>Q4 07</v>
      </c>
      <c r="F65" s="25" t="str">
        <f>'Segm. overview quarterly'!F25</f>
        <v>Q1 08</v>
      </c>
      <c r="G65" s="25" t="str">
        <f>'Segm. overview quarterly'!G25</f>
        <v>Q2 08</v>
      </c>
    </row>
    <row r="66" spans="1:7" ht="12.75">
      <c r="A66" s="9" t="str">
        <f>'Segm. overview quarterly'!A26</f>
        <v>Net interest income</v>
      </c>
      <c r="B66" s="31">
        <v>69.48469996968515</v>
      </c>
      <c r="C66" s="26">
        <v>71.81192743197477</v>
      </c>
      <c r="D66" s="31">
        <v>72.34430959850161</v>
      </c>
      <c r="E66" s="26">
        <v>77.7274311134968</v>
      </c>
      <c r="F66" s="26">
        <v>74.8739747290446</v>
      </c>
      <c r="G66" s="26">
        <v>85.68606343670562</v>
      </c>
    </row>
    <row r="67" spans="1:7" ht="12.75">
      <c r="A67" s="9" t="str">
        <f>'Segm. overview quarterly'!A27</f>
        <v>Risk provisions</v>
      </c>
      <c r="B67" s="26">
        <v>-7.5852368475027525</v>
      </c>
      <c r="C67" s="26">
        <v>-8.343322426725914</v>
      </c>
      <c r="D67" s="26">
        <v>-8.633725105170557</v>
      </c>
      <c r="E67" s="26">
        <v>-12.839535622205204</v>
      </c>
      <c r="F67" s="26">
        <v>-10.384939454910993</v>
      </c>
      <c r="G67" s="26">
        <v>-12.058098731519257</v>
      </c>
    </row>
    <row r="68" spans="1:7" ht="12.75">
      <c r="A68" s="9" t="str">
        <f>'Segm. overview quarterly'!A28</f>
        <v>Net fee and commission income </v>
      </c>
      <c r="B68" s="26">
        <v>21.64505640253941</v>
      </c>
      <c r="C68" s="26">
        <v>22.41381282278408</v>
      </c>
      <c r="D68" s="26">
        <v>22.775430859872557</v>
      </c>
      <c r="E68" s="26">
        <v>25.036493257774396</v>
      </c>
      <c r="F68" s="26">
        <v>24.890184181310243</v>
      </c>
      <c r="G68" s="26">
        <v>26.294183401229365</v>
      </c>
    </row>
    <row r="69" spans="1:7" ht="12.75">
      <c r="A69" s="9" t="str">
        <f>'Segm. overview quarterly'!A29</f>
        <v>Net trading result</v>
      </c>
      <c r="B69" s="26">
        <v>2.5484128899289162</v>
      </c>
      <c r="C69" s="26">
        <v>2.5028054639356947</v>
      </c>
      <c r="D69" s="26">
        <v>5.385368768469423</v>
      </c>
      <c r="E69" s="26">
        <v>3.3719317619763505</v>
      </c>
      <c r="F69" s="26">
        <v>3.89191775164678</v>
      </c>
      <c r="G69" s="26">
        <v>5.971068093718708</v>
      </c>
    </row>
    <row r="70" spans="1:7" ht="12.75">
      <c r="A70" s="9" t="str">
        <f>'Segm. overview quarterly'!A30</f>
        <v>General administrative expenses</v>
      </c>
      <c r="B70" s="26">
        <v>-54.55976910279094</v>
      </c>
      <c r="C70" s="26">
        <v>-54.68728932339427</v>
      </c>
      <c r="D70" s="26">
        <v>-57.33153991918185</v>
      </c>
      <c r="E70" s="26">
        <v>-51.601374230626845</v>
      </c>
      <c r="F70" s="26">
        <v>-56.17885324997133</v>
      </c>
      <c r="G70" s="26">
        <v>-67.31029835575393</v>
      </c>
    </row>
    <row r="71" spans="1:7" ht="12.75">
      <c r="A71" s="9" t="str">
        <f>'Segm. overview quarterly'!A31</f>
        <v>Other result</v>
      </c>
      <c r="B71" s="26">
        <v>-1.5535854564440872</v>
      </c>
      <c r="C71" s="26">
        <v>-2.1500770105604925</v>
      </c>
      <c r="D71" s="30">
        <v>-7.784830888710702</v>
      </c>
      <c r="E71" s="26">
        <v>-16.34560366485694</v>
      </c>
      <c r="F71" s="26">
        <v>-3.63083</v>
      </c>
      <c r="G71" s="26">
        <v>-3.0447900000000003</v>
      </c>
    </row>
    <row r="72" spans="1:7" ht="12.75">
      <c r="A72" s="35" t="str">
        <f>'Segm. overview quarterly'!A32</f>
        <v>Pre-tax profit</v>
      </c>
      <c r="B72" s="36">
        <v>29.979577855415695</v>
      </c>
      <c r="C72" s="36">
        <v>31.547856958013885</v>
      </c>
      <c r="D72" s="37">
        <v>26.75501331378048</v>
      </c>
      <c r="E72" s="36">
        <v>25.34934261555854</v>
      </c>
      <c r="F72" s="36">
        <v>33.46145395711931</v>
      </c>
      <c r="G72" s="36">
        <v>35.53812784438053</v>
      </c>
    </row>
    <row r="73" spans="1:7" ht="12.75">
      <c r="A73" s="9" t="str">
        <f>'Segm. overview quarterly'!A33</f>
        <v>Taxes on income</v>
      </c>
      <c r="B73" s="26">
        <v>-2.4831482354483</v>
      </c>
      <c r="C73" s="26">
        <v>-2.6277122499992362</v>
      </c>
      <c r="D73" s="30">
        <v>-2.1230019178097725</v>
      </c>
      <c r="E73" s="26">
        <v>-2.7292441384430557</v>
      </c>
      <c r="F73" s="26">
        <v>-5.315604091913486</v>
      </c>
      <c r="G73" s="26">
        <v>-5.7670932767169445</v>
      </c>
    </row>
    <row r="74" spans="1:7" ht="12.75">
      <c r="A74" s="12" t="str">
        <f>'Segm. overview quarterly'!A34</f>
        <v>After-tax profit from discontinued ops</v>
      </c>
      <c r="B74" s="26">
        <v>0</v>
      </c>
      <c r="C74" s="26">
        <v>0</v>
      </c>
      <c r="D74" s="30">
        <v>0</v>
      </c>
      <c r="E74" s="26">
        <v>0</v>
      </c>
      <c r="F74" s="26">
        <v>0</v>
      </c>
      <c r="G74" s="26">
        <v>0</v>
      </c>
    </row>
    <row r="75" spans="1:7" ht="12.75">
      <c r="A75" s="12" t="str">
        <f>'Segm. overview quarterly'!A35</f>
        <v>Minority interests  </v>
      </c>
      <c r="B75" s="26">
        <v>0.056108000000000005</v>
      </c>
      <c r="C75" s="26">
        <v>-0.034253000000000006</v>
      </c>
      <c r="D75" s="26">
        <v>-0.033553</v>
      </c>
      <c r="E75" s="26">
        <v>-0.007911999999999999</v>
      </c>
      <c r="F75" s="26">
        <v>0.0275</v>
      </c>
      <c r="G75" s="26">
        <v>-0.048560000000000006</v>
      </c>
    </row>
    <row r="76" spans="1:7" ht="12.75">
      <c r="A76" s="13" t="str">
        <f>'Segm. overview quarterly'!A36</f>
        <v>Net profit after minorities</v>
      </c>
      <c r="B76" s="27">
        <v>27.552537619967392</v>
      </c>
      <c r="C76" s="27">
        <v>28.88589170801465</v>
      </c>
      <c r="D76" s="27">
        <v>24.598458395970717</v>
      </c>
      <c r="E76" s="27">
        <v>22.612186477115472</v>
      </c>
      <c r="F76" s="27">
        <v>28.173349865205825</v>
      </c>
      <c r="G76" s="27">
        <v>29.722474567663586</v>
      </c>
    </row>
    <row r="77" spans="1:7" ht="12.75">
      <c r="A77" s="13">
        <f>'Segm. overview quarterly'!A37</f>
      </c>
      <c r="B77" s="27"/>
      <c r="C77" s="27"/>
      <c r="D77" s="27"/>
      <c r="E77" s="27"/>
      <c r="F77" s="27"/>
      <c r="G77" s="27"/>
    </row>
    <row r="78" spans="1:7" ht="12.75">
      <c r="A78" s="6" t="str">
        <f>'Segm. overview quarterly'!A38</f>
        <v>Average risk-weighted assets</v>
      </c>
      <c r="B78" s="28">
        <v>3610.431695026815</v>
      </c>
      <c r="C78" s="28">
        <v>3733.938083648344</v>
      </c>
      <c r="D78" s="28">
        <v>3994.4214947577884</v>
      </c>
      <c r="E78" s="28">
        <v>3961.460564216646</v>
      </c>
      <c r="F78" s="28">
        <v>3691.4923233479685</v>
      </c>
      <c r="G78" s="28">
        <v>4025.506069974773</v>
      </c>
    </row>
    <row r="79" spans="1:7" ht="12.75">
      <c r="A79" s="6" t="str">
        <f>'Segm. overview quarterly'!A39</f>
        <v>Average attributed equity</v>
      </c>
      <c r="B79" s="28">
        <v>257.0823593883061</v>
      </c>
      <c r="C79" s="28">
        <v>264.5866297052855</v>
      </c>
      <c r="D79" s="28">
        <v>282.053605300817</v>
      </c>
      <c r="E79" s="28">
        <v>276.2813006846857</v>
      </c>
      <c r="F79" s="28">
        <v>263.05918549267415</v>
      </c>
      <c r="G79" s="28">
        <v>290.87147981075793</v>
      </c>
    </row>
    <row r="80" spans="1:7" ht="12.75">
      <c r="A80" s="6">
        <f>'Segm. overview quarterly'!A40</f>
      </c>
      <c r="B80" s="5"/>
      <c r="C80" s="5"/>
      <c r="D80" s="5"/>
      <c r="E80" s="5"/>
      <c r="F80" s="5"/>
      <c r="G80" s="5"/>
    </row>
    <row r="81" spans="1:7" ht="12.75">
      <c r="A81" s="4" t="str">
        <f>'Segm. overview quarterly'!A41</f>
        <v>Cost/income ratio </v>
      </c>
      <c r="B81" s="29">
        <v>0.5824171152417408</v>
      </c>
      <c r="C81" s="29">
        <v>0.565368670820665</v>
      </c>
      <c r="D81" s="29">
        <v>0.5704340840004715</v>
      </c>
      <c r="E81" s="29">
        <v>0.48618229607385693</v>
      </c>
      <c r="F81" s="29">
        <v>0.5419735635292999</v>
      </c>
      <c r="G81" s="29">
        <v>0.5706617038967013</v>
      </c>
    </row>
    <row r="82" spans="1:7" ht="12.75">
      <c r="A82" s="4" t="str">
        <f>'Segm. overview quarterly'!A42</f>
        <v>ROE based on net profit</v>
      </c>
      <c r="B82" s="29">
        <v>0.4286958885164281</v>
      </c>
      <c r="C82" s="29">
        <v>0.43669465445309485</v>
      </c>
      <c r="D82" s="29">
        <v>0.34884799107227665</v>
      </c>
      <c r="E82" s="29">
        <v>0.3273791808722127</v>
      </c>
      <c r="F82" s="29">
        <v>0.4283956070561226</v>
      </c>
      <c r="G82" s="29">
        <v>0.4087368701393638</v>
      </c>
    </row>
    <row r="84" spans="1:7" ht="15">
      <c r="A84" s="14"/>
      <c r="B84" s="41" t="s">
        <v>52</v>
      </c>
      <c r="C84" s="41"/>
      <c r="D84" s="41"/>
      <c r="E84" s="41"/>
      <c r="F84" s="41"/>
      <c r="G84" s="41"/>
    </row>
    <row r="85" spans="1:7" ht="12.75">
      <c r="A85" s="10" t="str">
        <f>'Segm. overview quarterly'!A25</f>
        <v>in EUR million</v>
      </c>
      <c r="B85" s="23" t="str">
        <f>'Segm. overview quarterly'!B25</f>
        <v>Q1 07</v>
      </c>
      <c r="C85" s="32" t="str">
        <f>'Segm. overview quarterly'!C25</f>
        <v>Q2 07</v>
      </c>
      <c r="D85" s="24" t="str">
        <f>'Segm. overview quarterly'!D25</f>
        <v>Q3 07</v>
      </c>
      <c r="E85" s="25" t="str">
        <f>'Segm. overview quarterly'!E25</f>
        <v>Q4 07</v>
      </c>
      <c r="F85" s="25" t="str">
        <f>'Segm. overview quarterly'!F25</f>
        <v>Q1 08</v>
      </c>
      <c r="G85" s="25" t="str">
        <f>'Segm. overview quarterly'!G25</f>
        <v>Q2 08</v>
      </c>
    </row>
    <row r="86" spans="1:7" ht="12.75">
      <c r="A86" s="9" t="str">
        <f>'Segm. overview quarterly'!A26</f>
        <v>Net interest income</v>
      </c>
      <c r="B86" s="31">
        <v>50.0684041313934</v>
      </c>
      <c r="C86" s="26">
        <v>63.26363674582273</v>
      </c>
      <c r="D86" s="31">
        <v>64.89495556865496</v>
      </c>
      <c r="E86" s="26">
        <v>67.44730381872716</v>
      </c>
      <c r="F86" s="26">
        <v>65.40535075585284</v>
      </c>
      <c r="G86" s="26">
        <v>69.55322772922155</v>
      </c>
    </row>
    <row r="87" spans="1:7" ht="12.75">
      <c r="A87" s="9" t="str">
        <f>'Segm. overview quarterly'!A27</f>
        <v>Risk provisions</v>
      </c>
      <c r="B87" s="26">
        <v>-11.233359235059169</v>
      </c>
      <c r="C87" s="26">
        <v>-9.863769153189597</v>
      </c>
      <c r="D87" s="26">
        <v>-13.969305956912589</v>
      </c>
      <c r="E87" s="26">
        <v>-24.63464752389514</v>
      </c>
      <c r="F87" s="26">
        <v>-13.989313771309634</v>
      </c>
      <c r="G87" s="26">
        <v>-15.026005060090542</v>
      </c>
    </row>
    <row r="88" spans="1:7" ht="12.75">
      <c r="A88" s="9" t="str">
        <f>'Segm. overview quarterly'!A28</f>
        <v>Net fee and commission income </v>
      </c>
      <c r="B88" s="26">
        <v>27.351531379036153</v>
      </c>
      <c r="C88" s="26">
        <v>27.46049359296073</v>
      </c>
      <c r="D88" s="26">
        <v>31.574788552622543</v>
      </c>
      <c r="E88" s="26">
        <v>35.25109026002508</v>
      </c>
      <c r="F88" s="26">
        <v>31.211597088965526</v>
      </c>
      <c r="G88" s="26">
        <v>34.00669193520944</v>
      </c>
    </row>
    <row r="89" spans="1:7" ht="12.75">
      <c r="A89" s="9" t="str">
        <f>'Segm. overview quarterly'!A29</f>
        <v>Net trading result</v>
      </c>
      <c r="B89" s="26">
        <v>4.334044739276678</v>
      </c>
      <c r="C89" s="26">
        <v>0.8271612032221904</v>
      </c>
      <c r="D89" s="26">
        <v>4.772981438739007</v>
      </c>
      <c r="E89" s="26">
        <v>3.4482802236075525</v>
      </c>
      <c r="F89" s="26">
        <v>2.3896870332047095</v>
      </c>
      <c r="G89" s="26">
        <v>5.7297831503136765</v>
      </c>
    </row>
    <row r="90" spans="1:7" ht="12.75">
      <c r="A90" s="9" t="str">
        <f>'Segm. overview quarterly'!A30</f>
        <v>General administrative expenses</v>
      </c>
      <c r="B90" s="26">
        <v>-55.82773089334159</v>
      </c>
      <c r="C90" s="26">
        <v>-51.37681677646891</v>
      </c>
      <c r="D90" s="26">
        <v>-51.78061883768041</v>
      </c>
      <c r="E90" s="26">
        <v>-48.256206185360895</v>
      </c>
      <c r="F90" s="26">
        <v>-55.91328526923756</v>
      </c>
      <c r="G90" s="26">
        <v>-59.105068112863876</v>
      </c>
    </row>
    <row r="91" spans="1:7" ht="12.75">
      <c r="A91" s="9" t="str">
        <f>'Segm. overview quarterly'!A31</f>
        <v>Other result</v>
      </c>
      <c r="B91" s="26">
        <v>-0.22410552051351212</v>
      </c>
      <c r="C91" s="26">
        <v>-10.32470524709353</v>
      </c>
      <c r="D91" s="30">
        <v>-5.6626499726046315</v>
      </c>
      <c r="E91" s="26">
        <v>5.538529831262917</v>
      </c>
      <c r="F91" s="26">
        <v>3.317550385978568</v>
      </c>
      <c r="G91" s="26">
        <v>-2.1263181928170916</v>
      </c>
    </row>
    <row r="92" spans="1:7" ht="12.75">
      <c r="A92" s="35" t="str">
        <f>'Segm. overview quarterly'!A32</f>
        <v>Pre-tax profit</v>
      </c>
      <c r="B92" s="36">
        <v>14.468784600791961</v>
      </c>
      <c r="C92" s="36">
        <v>19.98600036525361</v>
      </c>
      <c r="D92" s="37">
        <v>29.830150792818877</v>
      </c>
      <c r="E92" s="36">
        <v>38.7943504243667</v>
      </c>
      <c r="F92" s="36">
        <v>32.42158622345445</v>
      </c>
      <c r="G92" s="36">
        <v>33.032311448973154</v>
      </c>
    </row>
    <row r="93" spans="1:7" ht="12.75">
      <c r="A93" s="9" t="str">
        <f>'Segm. overview quarterly'!A33</f>
        <v>Taxes on income</v>
      </c>
      <c r="B93" s="26">
        <v>-2.624579928310034</v>
      </c>
      <c r="C93" s="26">
        <v>-3.8286637928014793</v>
      </c>
      <c r="D93" s="30">
        <v>-5.929242188351567</v>
      </c>
      <c r="E93" s="26">
        <v>-13.94232016248244</v>
      </c>
      <c r="F93" s="26">
        <v>-9.162006781261821</v>
      </c>
      <c r="G93" s="26">
        <v>-8.376020002856782</v>
      </c>
    </row>
    <row r="94" spans="1:7" ht="12.75">
      <c r="A94" s="12" t="str">
        <f>'Segm. overview quarterly'!A34</f>
        <v>After-tax profit from discontinued ops</v>
      </c>
      <c r="B94" s="26">
        <v>0</v>
      </c>
      <c r="C94" s="26">
        <v>0</v>
      </c>
      <c r="D94" s="30">
        <v>0</v>
      </c>
      <c r="E94" s="26">
        <v>0</v>
      </c>
      <c r="F94" s="26">
        <v>0</v>
      </c>
      <c r="G94" s="26">
        <v>0</v>
      </c>
    </row>
    <row r="95" spans="1:7" ht="12.75">
      <c r="A95" s="12" t="str">
        <f>'Segm. overview quarterly'!A35</f>
        <v>Minority interests  </v>
      </c>
      <c r="B95" s="26">
        <v>-0.061128</v>
      </c>
      <c r="C95" s="26">
        <v>-0.05323699999999999</v>
      </c>
      <c r="D95" s="26">
        <v>-0.060228000000000004</v>
      </c>
      <c r="E95" s="26">
        <v>-0.07336300000000001</v>
      </c>
      <c r="F95" s="26">
        <v>0.0021910857917666103</v>
      </c>
      <c r="G95" s="26">
        <v>-0.04449559981315203</v>
      </c>
    </row>
    <row r="96" spans="1:7" ht="12.75">
      <c r="A96" s="13" t="str">
        <f>'Segm. overview quarterly'!A36</f>
        <v>Net profit after minorities</v>
      </c>
      <c r="B96" s="27">
        <v>11.783076672481927</v>
      </c>
      <c r="C96" s="27">
        <v>16.104099572452135</v>
      </c>
      <c r="D96" s="27">
        <v>23.84068060446731</v>
      </c>
      <c r="E96" s="27">
        <v>24.77866726188426</v>
      </c>
      <c r="F96" s="27">
        <v>23.261770527984392</v>
      </c>
      <c r="G96" s="27">
        <v>24.61179584630322</v>
      </c>
    </row>
    <row r="97" spans="1:7" ht="12.75">
      <c r="A97" s="13">
        <f>'Segm. overview quarterly'!A37</f>
      </c>
      <c r="B97" s="27"/>
      <c r="C97" s="27"/>
      <c r="D97" s="27"/>
      <c r="E97" s="27"/>
      <c r="F97" s="27"/>
      <c r="G97" s="27"/>
    </row>
    <row r="98" spans="1:7" ht="12.75">
      <c r="A98" s="6" t="str">
        <f>'Segm. overview quarterly'!A38</f>
        <v>Average risk-weighted assets</v>
      </c>
      <c r="B98" s="28">
        <v>4150.34495899021</v>
      </c>
      <c r="C98" s="28">
        <v>3917.9667492829203</v>
      </c>
      <c r="D98" s="28">
        <v>4037.8548476383467</v>
      </c>
      <c r="E98" s="28">
        <v>4409.9099208333355</v>
      </c>
      <c r="F98" s="28">
        <v>4527.575790966816</v>
      </c>
      <c r="G98" s="28">
        <v>4598.059347833222</v>
      </c>
    </row>
    <row r="99" spans="1:7" ht="12.75">
      <c r="A99" s="6" t="str">
        <f>'Segm. overview quarterly'!A39</f>
        <v>Average attributed equity</v>
      </c>
      <c r="B99" s="28">
        <v>288.5897411220236</v>
      </c>
      <c r="C99" s="28">
        <v>271.6582720158161</v>
      </c>
      <c r="D99" s="28">
        <v>279.22596880965807</v>
      </c>
      <c r="E99" s="28">
        <v>299.8974772843037</v>
      </c>
      <c r="F99" s="28">
        <v>311.7240371091247</v>
      </c>
      <c r="G99" s="28">
        <v>317.9160884793129</v>
      </c>
    </row>
    <row r="100" spans="1:7" ht="12.75">
      <c r="A100" s="6">
        <f>'Segm. overview quarterly'!A40</f>
      </c>
      <c r="B100" s="5"/>
      <c r="C100" s="5"/>
      <c r="D100" s="5"/>
      <c r="E100" s="5"/>
      <c r="F100" s="5"/>
      <c r="G100" s="5"/>
    </row>
    <row r="101" spans="1:7" ht="12.75">
      <c r="A101" s="4" t="str">
        <f>'Segm. overview quarterly'!A41</f>
        <v>Cost/income ratio </v>
      </c>
      <c r="B101" s="29">
        <v>0.6828747753054163</v>
      </c>
      <c r="C101" s="29">
        <v>0.5611806880178872</v>
      </c>
      <c r="D101" s="29">
        <v>0.5114502652043376</v>
      </c>
      <c r="E101" s="29">
        <v>0.45461816399355703</v>
      </c>
      <c r="F101" s="29">
        <v>0.5647428108037725</v>
      </c>
      <c r="G101" s="29">
        <v>0.540810950991897</v>
      </c>
    </row>
    <row r="102" spans="1:7" ht="12.75">
      <c r="A102" s="4" t="str">
        <f>'Segm. overview quarterly'!A42</f>
        <v>ROE based on net profit</v>
      </c>
      <c r="B102" s="29">
        <v>0.1633194115171228</v>
      </c>
      <c r="C102" s="29">
        <v>0.23712290375629783</v>
      </c>
      <c r="D102" s="29">
        <v>0.34152526294169944</v>
      </c>
      <c r="E102" s="29">
        <v>0.33049517436779247</v>
      </c>
      <c r="F102" s="29">
        <v>0.2984918422552212</v>
      </c>
      <c r="G102" s="29">
        <v>0.30966404958023674</v>
      </c>
    </row>
    <row r="104" spans="1:7" ht="15">
      <c r="A104" s="14"/>
      <c r="B104" s="41" t="s">
        <v>53</v>
      </c>
      <c r="C104" s="41"/>
      <c r="D104" s="41"/>
      <c r="E104" s="41"/>
      <c r="F104" s="41"/>
      <c r="G104" s="41"/>
    </row>
    <row r="105" spans="1:7" ht="12.75">
      <c r="A105" s="10" t="str">
        <f>'Segm. overview quarterly'!A25</f>
        <v>in EUR million</v>
      </c>
      <c r="B105" s="23" t="str">
        <f>'Segm. overview quarterly'!B25</f>
        <v>Q1 07</v>
      </c>
      <c r="C105" s="32" t="str">
        <f>'Segm. overview quarterly'!C25</f>
        <v>Q2 07</v>
      </c>
      <c r="D105" s="24" t="str">
        <f>'Segm. overview quarterly'!D25</f>
        <v>Q3 07</v>
      </c>
      <c r="E105" s="25" t="str">
        <f>'Segm. overview quarterly'!E25</f>
        <v>Q4 07</v>
      </c>
      <c r="F105" s="25" t="str">
        <f>'Segm. overview quarterly'!F25</f>
        <v>Q1 08</v>
      </c>
      <c r="G105" s="25" t="str">
        <f>'Segm. overview quarterly'!G25</f>
        <v>Q2 08</v>
      </c>
    </row>
    <row r="106" spans="1:7" ht="12.75">
      <c r="A106" s="9" t="str">
        <f>'Segm. overview quarterly'!A26</f>
        <v>Net interest income</v>
      </c>
      <c r="B106" s="31">
        <v>33.479810847169595</v>
      </c>
      <c r="C106" s="26">
        <v>40.01695268842081</v>
      </c>
      <c r="D106" s="31">
        <v>40.59752703544149</v>
      </c>
      <c r="E106" s="26">
        <v>43.94682990250679</v>
      </c>
      <c r="F106" s="26">
        <v>43.44479955674203</v>
      </c>
      <c r="G106" s="26">
        <v>48.406080627536475</v>
      </c>
    </row>
    <row r="107" spans="1:7" ht="12.75">
      <c r="A107" s="9" t="str">
        <f>'Segm. overview quarterly'!A27</f>
        <v>Risk provisions</v>
      </c>
      <c r="B107" s="26">
        <v>-2.8820645363475346</v>
      </c>
      <c r="C107" s="26">
        <v>-3.258098963086488</v>
      </c>
      <c r="D107" s="26">
        <v>-5.896392465128324</v>
      </c>
      <c r="E107" s="26">
        <v>-6.252344279771766</v>
      </c>
      <c r="F107" s="26">
        <v>-4.101102650070791</v>
      </c>
      <c r="G107" s="26">
        <v>-6.4296465517325725</v>
      </c>
    </row>
    <row r="108" spans="1:7" ht="12.75">
      <c r="A108" s="9" t="str">
        <f>'Segm. overview quarterly'!A28</f>
        <v>Net fee and commission income </v>
      </c>
      <c r="B108" s="26">
        <v>9.766453653429064</v>
      </c>
      <c r="C108" s="26">
        <v>17.409011014316956</v>
      </c>
      <c r="D108" s="26">
        <v>18.9239526049069</v>
      </c>
      <c r="E108" s="26">
        <v>19.933243762669427</v>
      </c>
      <c r="F108" s="26">
        <v>17.014238955862965</v>
      </c>
      <c r="G108" s="26">
        <v>20.261950919242167</v>
      </c>
    </row>
    <row r="109" spans="1:7" ht="12.75">
      <c r="A109" s="9" t="str">
        <f>'Segm. overview quarterly'!A29</f>
        <v>Net trading result</v>
      </c>
      <c r="B109" s="26">
        <v>0.26244439969326416</v>
      </c>
      <c r="C109" s="26">
        <v>-1.7302320950987689</v>
      </c>
      <c r="D109" s="26">
        <v>8.853151601331318</v>
      </c>
      <c r="E109" s="26">
        <v>3.0808075535782296</v>
      </c>
      <c r="F109" s="26">
        <v>2.6603484287833616</v>
      </c>
      <c r="G109" s="26">
        <v>2.1411104834128407</v>
      </c>
    </row>
    <row r="110" spans="1:7" ht="12.75">
      <c r="A110" s="9" t="str">
        <f>'Segm. overview quarterly'!A30</f>
        <v>General administrative expenses</v>
      </c>
      <c r="B110" s="26">
        <v>-21.207478727717035</v>
      </c>
      <c r="C110" s="26">
        <v>-29.199366997120197</v>
      </c>
      <c r="D110" s="26">
        <v>-30.947012481739826</v>
      </c>
      <c r="E110" s="26">
        <v>-30.832881162110596</v>
      </c>
      <c r="F110" s="26">
        <v>-30.76058454844059</v>
      </c>
      <c r="G110" s="26">
        <v>-32.26690482299052</v>
      </c>
    </row>
    <row r="111" spans="1:7" ht="12.75">
      <c r="A111" s="9" t="str">
        <f>'Segm. overview quarterly'!A31</f>
        <v>Other result</v>
      </c>
      <c r="B111" s="26">
        <v>2.074606992033008</v>
      </c>
      <c r="C111" s="26">
        <v>-0.7858060559505056</v>
      </c>
      <c r="D111" s="30">
        <v>-0.9864288862849371</v>
      </c>
      <c r="E111" s="26">
        <v>-5.604297474101956</v>
      </c>
      <c r="F111" s="26">
        <v>-0.21978999999999999</v>
      </c>
      <c r="G111" s="26">
        <v>0.07042999999999999</v>
      </c>
    </row>
    <row r="112" spans="1:7" ht="12.75">
      <c r="A112" s="35" t="str">
        <f>'Segm. overview quarterly'!A32</f>
        <v>Pre-tax profit</v>
      </c>
      <c r="B112" s="36">
        <v>21.493772628260366</v>
      </c>
      <c r="C112" s="36">
        <v>22.45245959148179</v>
      </c>
      <c r="D112" s="37">
        <v>30.54479740852662</v>
      </c>
      <c r="E112" s="36">
        <v>24.27135830277014</v>
      </c>
      <c r="F112" s="36">
        <v>28.03790974287698</v>
      </c>
      <c r="G112" s="36">
        <v>32.18302065546838</v>
      </c>
    </row>
    <row r="113" spans="1:7" ht="12.75">
      <c r="A113" s="9" t="str">
        <f>'Segm. overview quarterly'!A33</f>
        <v>Taxes on income</v>
      </c>
      <c r="B113" s="26">
        <v>-4.324445711254848</v>
      </c>
      <c r="C113" s="26">
        <v>-4.6175876285627595</v>
      </c>
      <c r="D113" s="30">
        <v>-6.1938529867311285</v>
      </c>
      <c r="E113" s="26">
        <v>-6.528707869094081</v>
      </c>
      <c r="F113" s="26">
        <v>-5.665434248962836</v>
      </c>
      <c r="G113" s="26">
        <v>-6.472069079027768</v>
      </c>
    </row>
    <row r="114" spans="1:7" ht="12.75">
      <c r="A114" s="12" t="str">
        <f>'Segm. overview quarterly'!A34</f>
        <v>After-tax profit from discontinued ops</v>
      </c>
      <c r="B114" s="26">
        <v>0</v>
      </c>
      <c r="C114" s="26">
        <v>0</v>
      </c>
      <c r="D114" s="30">
        <v>0</v>
      </c>
      <c r="E114" s="26">
        <v>0</v>
      </c>
      <c r="F114" s="26">
        <v>0</v>
      </c>
      <c r="G114" s="26">
        <v>0</v>
      </c>
    </row>
    <row r="115" spans="1:7" ht="12.75">
      <c r="A115" s="12" t="str">
        <f>'Segm. overview quarterly'!A35</f>
        <v>Minority interests  </v>
      </c>
      <c r="B115" s="26">
        <v>-6.462768577161798</v>
      </c>
      <c r="C115" s="26">
        <v>-5.47616185063128</v>
      </c>
      <c r="D115" s="26">
        <v>-8.220395018098426</v>
      </c>
      <c r="E115" s="26">
        <v>-5.775207812981471</v>
      </c>
      <c r="F115" s="26">
        <v>-8.738431529618126</v>
      </c>
      <c r="G115" s="26">
        <v>-9.970674185615778</v>
      </c>
    </row>
    <row r="116" spans="1:7" ht="12.75">
      <c r="A116" s="13" t="str">
        <f>'Segm. overview quarterly'!A36</f>
        <v>Net profit after minorities</v>
      </c>
      <c r="B116" s="27">
        <v>10.706558339843722</v>
      </c>
      <c r="C116" s="27">
        <v>12.358710112287751</v>
      </c>
      <c r="D116" s="27">
        <v>16.130549403697064</v>
      </c>
      <c r="E116" s="27">
        <v>11.967442620694584</v>
      </c>
      <c r="F116" s="27">
        <v>13.63404396429602</v>
      </c>
      <c r="G116" s="27">
        <v>15.740277390824836</v>
      </c>
    </row>
    <row r="117" spans="1:7" ht="12.75">
      <c r="A117" s="13">
        <f>'Segm. overview quarterly'!A37</f>
      </c>
      <c r="B117" s="27"/>
      <c r="C117" s="27"/>
      <c r="D117" s="27"/>
      <c r="E117" s="27"/>
      <c r="F117" s="27"/>
      <c r="G117" s="27"/>
    </row>
    <row r="118" spans="1:7" ht="12.75">
      <c r="A118" s="6" t="str">
        <f>'Segm. overview quarterly'!A38</f>
        <v>Average risk-weighted assets</v>
      </c>
      <c r="B118" s="28">
        <v>2748.1556966969206</v>
      </c>
      <c r="C118" s="28">
        <v>2872.447525413106</v>
      </c>
      <c r="D118" s="28">
        <v>3336.834854389712</v>
      </c>
      <c r="E118" s="28">
        <v>3359.8012954071783</v>
      </c>
      <c r="F118" s="28">
        <v>3418.9082445294957</v>
      </c>
      <c r="G118" s="28">
        <v>3590.5268227160736</v>
      </c>
    </row>
    <row r="119" spans="1:7" ht="12.75">
      <c r="A119" s="6" t="str">
        <f>'Segm. overview quarterly'!A39</f>
        <v>Average attributed equity</v>
      </c>
      <c r="B119" s="28">
        <v>115.00424367830578</v>
      </c>
      <c r="C119" s="28">
        <v>131.78678871195766</v>
      </c>
      <c r="D119" s="28">
        <v>146.59589808811816</v>
      </c>
      <c r="E119" s="28">
        <v>147.5069441093765</v>
      </c>
      <c r="F119" s="28">
        <v>156.84851398545203</v>
      </c>
      <c r="G119" s="28">
        <v>152.06085970820914</v>
      </c>
    </row>
    <row r="120" spans="1:7" ht="12.75">
      <c r="A120" s="6">
        <f>'Segm. overview quarterly'!A40</f>
      </c>
      <c r="B120" s="5"/>
      <c r="C120" s="5"/>
      <c r="D120" s="5"/>
      <c r="E120" s="5"/>
      <c r="F120" s="5"/>
      <c r="G120" s="5"/>
    </row>
    <row r="121" spans="1:7" ht="12.75">
      <c r="A121" s="4" t="str">
        <f>'Segm. overview quarterly'!A41</f>
        <v>Cost/income ratio </v>
      </c>
      <c r="B121" s="29">
        <v>0.48743066075157065</v>
      </c>
      <c r="C121" s="29">
        <v>0.5242657947797805</v>
      </c>
      <c r="D121" s="29">
        <v>0.4526095705343299</v>
      </c>
      <c r="E121" s="29">
        <v>0.46046110207813246</v>
      </c>
      <c r="F121" s="29">
        <v>0.4873397230078355</v>
      </c>
      <c r="G121" s="29">
        <v>0.455688402625082</v>
      </c>
    </row>
    <row r="122" spans="1:7" ht="12.75">
      <c r="A122" s="4" t="str">
        <f>'Segm. overview quarterly'!A42</f>
        <v>ROE based on net profit</v>
      </c>
      <c r="B122" s="29">
        <v>0.37238828750676406</v>
      </c>
      <c r="C122" s="29">
        <v>0.3751122622556592</v>
      </c>
      <c r="D122" s="29">
        <v>0.4401364462190084</v>
      </c>
      <c r="E122" s="29">
        <v>0.32452553858944344</v>
      </c>
      <c r="F122" s="29">
        <v>0.3476996655654793</v>
      </c>
      <c r="G122" s="29">
        <v>0.4140520426105439</v>
      </c>
    </row>
    <row r="123" ht="12.75">
      <c r="G123" s="21"/>
    </row>
    <row r="124" spans="1:7" ht="15">
      <c r="A124" s="14"/>
      <c r="B124" s="41" t="s">
        <v>40</v>
      </c>
      <c r="C124" s="41"/>
      <c r="D124" s="41"/>
      <c r="E124" s="41"/>
      <c r="F124" s="41"/>
      <c r="G124" s="41"/>
    </row>
    <row r="125" spans="1:7" ht="12.75">
      <c r="A125" s="10" t="str">
        <f>'Segm. overview quarterly'!A25</f>
        <v>in EUR million</v>
      </c>
      <c r="B125" s="23" t="str">
        <f>'Segm. overview quarterly'!B25</f>
        <v>Q1 07</v>
      </c>
      <c r="C125" s="32" t="str">
        <f>'Segm. overview quarterly'!C25</f>
        <v>Q2 07</v>
      </c>
      <c r="D125" s="24" t="str">
        <f>'Segm. overview quarterly'!D25</f>
        <v>Q3 07</v>
      </c>
      <c r="E125" s="25" t="str">
        <f>'Segm. overview quarterly'!E25</f>
        <v>Q4 07</v>
      </c>
      <c r="F125" s="25" t="str">
        <f>'Segm. overview quarterly'!F25</f>
        <v>Q1 08</v>
      </c>
      <c r="G125" s="25" t="str">
        <f>'Segm. overview quarterly'!G25</f>
        <v>Q2 08</v>
      </c>
    </row>
    <row r="126" spans="1:7" ht="12.75">
      <c r="A126" s="9" t="str">
        <f>'Segm. overview quarterly'!A26</f>
        <v>Net interest income</v>
      </c>
      <c r="B126" s="31">
        <v>3.6302082521711836</v>
      </c>
      <c r="C126" s="26">
        <v>3.36818959673534</v>
      </c>
      <c r="D126" s="31">
        <v>4.551310202778759</v>
      </c>
      <c r="E126" s="26">
        <v>4.629437078506669</v>
      </c>
      <c r="F126" s="26">
        <v>5.971707027622873</v>
      </c>
      <c r="G126" s="26">
        <v>8.667124089898858</v>
      </c>
    </row>
    <row r="127" spans="1:7" ht="12.75">
      <c r="A127" s="9" t="str">
        <f>'Segm. overview quarterly'!A27</f>
        <v>Risk provisions</v>
      </c>
      <c r="B127" s="26">
        <v>-0.62096</v>
      </c>
      <c r="C127" s="26">
        <v>0.279097</v>
      </c>
      <c r="D127" s="26">
        <v>0.8010029999999999</v>
      </c>
      <c r="E127" s="26">
        <v>-0.351087</v>
      </c>
      <c r="F127" s="26">
        <v>-2.06793</v>
      </c>
      <c r="G127" s="26">
        <v>-0.8333500000000003</v>
      </c>
    </row>
    <row r="128" spans="1:7" ht="12.75">
      <c r="A128" s="9" t="str">
        <f>'Segm. overview quarterly'!A28</f>
        <v>Net fee and commission income </v>
      </c>
      <c r="B128" s="26">
        <v>0.854603</v>
      </c>
      <c r="C128" s="26">
        <v>1.312739</v>
      </c>
      <c r="D128" s="26">
        <v>1.423717</v>
      </c>
      <c r="E128" s="26">
        <v>1.7922049999999996</v>
      </c>
      <c r="F128" s="26">
        <v>1.58659</v>
      </c>
      <c r="G128" s="26">
        <v>1.8426700000000003</v>
      </c>
    </row>
    <row r="129" spans="1:7" ht="12.75">
      <c r="A129" s="9" t="str">
        <f>'Segm. overview quarterly'!A29</f>
        <v>Net trading result</v>
      </c>
      <c r="B129" s="26">
        <v>0.234178</v>
      </c>
      <c r="C129" s="26">
        <v>0.460611</v>
      </c>
      <c r="D129" s="26">
        <v>0.229611</v>
      </c>
      <c r="E129" s="26">
        <v>0.587322</v>
      </c>
      <c r="F129" s="26">
        <v>0.55725</v>
      </c>
      <c r="G129" s="26">
        <v>0.5819400000000001</v>
      </c>
    </row>
    <row r="130" spans="1:7" ht="12.75">
      <c r="A130" s="9" t="str">
        <f>'Segm. overview quarterly'!A30</f>
        <v>General administrative expenses</v>
      </c>
      <c r="B130" s="26">
        <v>-6.621145</v>
      </c>
      <c r="C130" s="26">
        <v>-6.856166</v>
      </c>
      <c r="D130" s="26">
        <v>-6.823914000000002</v>
      </c>
      <c r="E130" s="26">
        <v>-8.124678999999997</v>
      </c>
      <c r="F130" s="26">
        <v>-7.75633</v>
      </c>
      <c r="G130" s="26">
        <v>-8.57875</v>
      </c>
    </row>
    <row r="131" spans="1:7" ht="12.75">
      <c r="A131" s="9" t="str">
        <f>'Segm. overview quarterly'!A31</f>
        <v>Other result</v>
      </c>
      <c r="B131" s="26">
        <v>1.45589</v>
      </c>
      <c r="C131" s="26">
        <v>-0.086538</v>
      </c>
      <c r="D131" s="30">
        <v>-0.13005299999999997</v>
      </c>
      <c r="E131" s="26">
        <v>0.5766620000000005</v>
      </c>
      <c r="F131" s="26">
        <v>4.50998</v>
      </c>
      <c r="G131" s="26">
        <v>-0.14266000000000023</v>
      </c>
    </row>
    <row r="132" spans="1:7" ht="12.75">
      <c r="A132" s="35" t="str">
        <f>'Segm. overview quarterly'!A32</f>
        <v>Pre-tax profit</v>
      </c>
      <c r="B132" s="36">
        <v>-1.0672257478288165</v>
      </c>
      <c r="C132" s="36">
        <v>-1.5220674032646595</v>
      </c>
      <c r="D132" s="37">
        <v>0.05167420277875401</v>
      </c>
      <c r="E132" s="36">
        <v>-0.8901399214933239</v>
      </c>
      <c r="F132" s="36">
        <v>2.801267027622872</v>
      </c>
      <c r="G132" s="36">
        <v>1.536974089898857</v>
      </c>
    </row>
    <row r="133" spans="1:7" ht="12.75">
      <c r="A133" s="9" t="str">
        <f>'Segm. overview quarterly'!A33</f>
        <v>Taxes on income</v>
      </c>
      <c r="B133" s="26">
        <v>0.08214149326148365</v>
      </c>
      <c r="C133" s="26">
        <v>0.08276269073454864</v>
      </c>
      <c r="D133" s="30">
        <v>0.045346554374779136</v>
      </c>
      <c r="E133" s="26">
        <v>0.28116490859638327</v>
      </c>
      <c r="F133" s="26">
        <v>0.1793346687848534</v>
      </c>
      <c r="G133" s="26">
        <v>0.17465757977275662</v>
      </c>
    </row>
    <row r="134" spans="1:7" ht="12.75">
      <c r="A134" s="12" t="str">
        <f>'Segm. overview quarterly'!A34</f>
        <v>After-tax profit from discontinued ops</v>
      </c>
      <c r="B134" s="26">
        <v>0</v>
      </c>
      <c r="C134" s="26">
        <v>0</v>
      </c>
      <c r="D134" s="30">
        <v>0</v>
      </c>
      <c r="E134" s="26">
        <v>0</v>
      </c>
      <c r="F134" s="26">
        <v>0</v>
      </c>
      <c r="G134" s="26">
        <v>0</v>
      </c>
    </row>
    <row r="135" spans="1:7" ht="12.75">
      <c r="A135" s="12" t="str">
        <f>'Segm. overview quarterly'!A35</f>
        <v>Minority interests  </v>
      </c>
      <c r="B135" s="26">
        <v>7E-05</v>
      </c>
      <c r="C135" s="26">
        <v>0.21518</v>
      </c>
      <c r="D135" s="26">
        <v>-0.06289999999999998</v>
      </c>
      <c r="E135" s="26">
        <v>0.07776</v>
      </c>
      <c r="F135" s="26">
        <v>-0.7016699999999999</v>
      </c>
      <c r="G135" s="26">
        <v>-0.45108000000000004</v>
      </c>
    </row>
    <row r="136" spans="1:7" ht="12.75">
      <c r="A136" s="13" t="str">
        <f>'Segm. overview quarterly'!A36</f>
        <v>Net profit after minorities</v>
      </c>
      <c r="B136" s="27">
        <v>-0.9850142545673328</v>
      </c>
      <c r="C136" s="27">
        <v>-1.224124712530111</v>
      </c>
      <c r="D136" s="27">
        <v>0.034120757153533354</v>
      </c>
      <c r="E136" s="27">
        <v>-0.5312150128969408</v>
      </c>
      <c r="F136" s="27">
        <v>2.2789316964077257</v>
      </c>
      <c r="G136" s="27">
        <v>1.2605516696716133</v>
      </c>
    </row>
    <row r="137" spans="1:7" ht="12.75">
      <c r="A137" s="13">
        <f>'Segm. overview quarterly'!A37</f>
      </c>
      <c r="B137" s="27"/>
      <c r="C137" s="27"/>
      <c r="D137" s="27"/>
      <c r="E137" s="27"/>
      <c r="F137" s="27"/>
      <c r="G137" s="27"/>
    </row>
    <row r="138" spans="1:7" ht="12.75">
      <c r="A138" s="6" t="str">
        <f>'Segm. overview quarterly'!A38</f>
        <v>Average risk-weighted assets</v>
      </c>
      <c r="B138" s="28">
        <v>306.48157953777815</v>
      </c>
      <c r="C138" s="28">
        <v>395.71867462888844</v>
      </c>
      <c r="D138" s="28">
        <v>569.2121875</v>
      </c>
      <c r="E138" s="28">
        <v>595.0708916666667</v>
      </c>
      <c r="F138" s="28">
        <v>696.290625</v>
      </c>
      <c r="G138" s="28">
        <v>881.6808035714286</v>
      </c>
    </row>
    <row r="139" spans="1:7" ht="12.75">
      <c r="A139" s="6" t="str">
        <f>'Segm. overview quarterly'!A39</f>
        <v>Average attributed equity</v>
      </c>
      <c r="B139" s="28">
        <v>22.463114712591302</v>
      </c>
      <c r="C139" s="28">
        <v>19.141665587412707</v>
      </c>
      <c r="D139" s="28">
        <v>31.12623839008117</v>
      </c>
      <c r="E139" s="28">
        <v>33.578143591533006</v>
      </c>
      <c r="F139" s="28">
        <v>39.012612037684015</v>
      </c>
      <c r="G139" s="28">
        <v>48.80631157476456</v>
      </c>
    </row>
    <row r="140" spans="1:7" ht="12.75">
      <c r="A140" s="6">
        <f>'Segm. overview quarterly'!A40</f>
      </c>
      <c r="B140" s="5"/>
      <c r="C140" s="5"/>
      <c r="D140" s="5"/>
      <c r="E140" s="5"/>
      <c r="F140" s="5"/>
      <c r="G140" s="5"/>
    </row>
    <row r="141" spans="1:7" ht="12.75">
      <c r="A141" s="4" t="str">
        <f>'Segm. overview quarterly'!A41</f>
        <v>Cost/income ratio </v>
      </c>
      <c r="B141" s="39" t="s">
        <v>32</v>
      </c>
      <c r="C141" s="39" t="s">
        <v>32</v>
      </c>
      <c r="D141" s="39" t="s">
        <v>32</v>
      </c>
      <c r="E141" s="39" t="s">
        <v>32</v>
      </c>
      <c r="F141" s="39">
        <v>0.955737176261784</v>
      </c>
      <c r="G141" s="39">
        <v>0.7734363202785931</v>
      </c>
    </row>
    <row r="142" spans="1:7" ht="12.75">
      <c r="A142" s="4" t="str">
        <f>'Segm. overview quarterly'!A42</f>
        <v>ROE based on net profit</v>
      </c>
      <c r="B142" s="39" t="s">
        <v>32</v>
      </c>
      <c r="C142" s="39" t="s">
        <v>32</v>
      </c>
      <c r="D142" s="39">
        <v>0.004384822441558686</v>
      </c>
      <c r="E142" s="39" t="s">
        <v>32</v>
      </c>
      <c r="F142" s="39">
        <v>0.23366102164155575</v>
      </c>
      <c r="G142" s="39">
        <v>0.10331054562405285</v>
      </c>
    </row>
    <row r="143" spans="1:7" ht="12.75">
      <c r="A143" s="4"/>
      <c r="B143" s="29"/>
      <c r="C143" s="29"/>
      <c r="D143" s="29"/>
      <c r="E143" s="29"/>
      <c r="F143" s="29"/>
      <c r="G143" s="29"/>
    </row>
    <row r="144" spans="1:7" ht="15">
      <c r="A144" s="14"/>
      <c r="B144" s="41" t="s">
        <v>41</v>
      </c>
      <c r="C144" s="41"/>
      <c r="D144" s="41"/>
      <c r="E144" s="41"/>
      <c r="F144" s="41"/>
      <c r="G144" s="41"/>
    </row>
    <row r="145" spans="1:7" ht="12.75">
      <c r="A145" s="10" t="str">
        <f>A125</f>
        <v>in EUR million</v>
      </c>
      <c r="B145" s="23" t="str">
        <f>'Segm. overview quarterly'!B25</f>
        <v>Q1 07</v>
      </c>
      <c r="C145" s="32" t="str">
        <f>'Segm. overview quarterly'!C25</f>
        <v>Q2 07</v>
      </c>
      <c r="D145" s="24" t="str">
        <f>'Segm. overview quarterly'!D25</f>
        <v>Q3 07</v>
      </c>
      <c r="E145" s="25" t="str">
        <f>'Segm. overview quarterly'!E25</f>
        <v>Q4 07</v>
      </c>
      <c r="F145" s="25" t="str">
        <f>'Segm. overview quarterly'!F25</f>
        <v>Q1 08</v>
      </c>
      <c r="G145" s="25" t="str">
        <f>'Segm. overview quarterly'!G25</f>
        <v>Q2 08</v>
      </c>
    </row>
    <row r="146" spans="1:7" ht="12.75">
      <c r="A146" s="9" t="str">
        <f aca="true" t="shared" si="2" ref="A146:A162">A126</f>
        <v>Net interest income</v>
      </c>
      <c r="B146" s="31">
        <v>1.672423179252066</v>
      </c>
      <c r="C146" s="26">
        <v>1.9717913289496602</v>
      </c>
      <c r="D146" s="31">
        <v>2.9038835638320992</v>
      </c>
      <c r="E146" s="26">
        <v>1.497650746475916</v>
      </c>
      <c r="F146" s="26">
        <v>3.496098892855148</v>
      </c>
      <c r="G146" s="26">
        <v>8.764127108463624</v>
      </c>
    </row>
    <row r="147" spans="1:7" ht="12.75">
      <c r="A147" s="9" t="str">
        <f t="shared" si="2"/>
        <v>Risk provisions</v>
      </c>
      <c r="B147" s="26">
        <v>-0.653401</v>
      </c>
      <c r="C147" s="26">
        <v>-1.8482649999999996</v>
      </c>
      <c r="D147" s="26">
        <v>-4.569755000000001</v>
      </c>
      <c r="E147" s="26">
        <v>-3.2497170000000013</v>
      </c>
      <c r="F147" s="26">
        <v>-2.6034499999999996</v>
      </c>
      <c r="G147" s="26">
        <v>0.2618699999999996</v>
      </c>
    </row>
    <row r="148" spans="1:7" ht="12.75">
      <c r="A148" s="9" t="str">
        <f t="shared" si="2"/>
        <v>Net fee and commission income </v>
      </c>
      <c r="B148" s="26">
        <v>0.050283999999999995</v>
      </c>
      <c r="C148" s="26">
        <v>0.14086300000000002</v>
      </c>
      <c r="D148" s="26">
        <v>0.38815000000000005</v>
      </c>
      <c r="E148" s="26">
        <v>0.4625509999999998</v>
      </c>
      <c r="F148" s="26">
        <v>0.61594</v>
      </c>
      <c r="G148" s="26">
        <v>0.96076</v>
      </c>
    </row>
    <row r="149" spans="1:7" ht="12.75">
      <c r="A149" s="9" t="str">
        <f t="shared" si="2"/>
        <v>Net trading result</v>
      </c>
      <c r="B149" s="26">
        <v>1.0579290000000001</v>
      </c>
      <c r="C149" s="26">
        <v>-0.9686460000000001</v>
      </c>
      <c r="D149" s="26">
        <v>0.14745000000000008</v>
      </c>
      <c r="E149" s="26">
        <v>3.431823</v>
      </c>
      <c r="F149" s="26">
        <v>2.38329</v>
      </c>
      <c r="G149" s="26">
        <v>1.68552</v>
      </c>
    </row>
    <row r="150" spans="1:7" ht="12.75">
      <c r="A150" s="9" t="str">
        <f t="shared" si="2"/>
        <v>General administrative expenses</v>
      </c>
      <c r="B150" s="26">
        <v>-2.343943</v>
      </c>
      <c r="C150" s="26">
        <v>-6.2594270000000005</v>
      </c>
      <c r="D150" s="26">
        <v>-6.803691000000001</v>
      </c>
      <c r="E150" s="26">
        <v>-9.910803999999997</v>
      </c>
      <c r="F150" s="26">
        <v>-10.75864</v>
      </c>
      <c r="G150" s="26">
        <v>-14.75276526</v>
      </c>
    </row>
    <row r="151" spans="1:7" ht="12.75">
      <c r="A151" s="9" t="str">
        <f t="shared" si="2"/>
        <v>Other result</v>
      </c>
      <c r="B151" s="26">
        <v>0.07624600000000001</v>
      </c>
      <c r="C151" s="26">
        <v>0.015364000000000003</v>
      </c>
      <c r="D151" s="30">
        <v>-0.011214000000000002</v>
      </c>
      <c r="E151" s="26">
        <v>-0.203997</v>
      </c>
      <c r="F151" s="26">
        <v>0.05131</v>
      </c>
      <c r="G151" s="26">
        <v>0.05601</v>
      </c>
    </row>
    <row r="152" spans="1:7" ht="12.75">
      <c r="A152" s="35" t="str">
        <f t="shared" si="2"/>
        <v>Pre-tax profit</v>
      </c>
      <c r="B152" s="36">
        <v>-0.1404618207479336</v>
      </c>
      <c r="C152" s="36">
        <v>-6.948319671050339</v>
      </c>
      <c r="D152" s="37">
        <v>-7.945176436167901</v>
      </c>
      <c r="E152" s="36">
        <v>-7.972493253524085</v>
      </c>
      <c r="F152" s="36">
        <v>-6.815451107144852</v>
      </c>
      <c r="G152" s="36">
        <v>-3.0244781515363774</v>
      </c>
    </row>
    <row r="153" spans="1:7" ht="12.75">
      <c r="A153" s="9" t="str">
        <f t="shared" si="2"/>
        <v>Taxes on income</v>
      </c>
      <c r="B153" s="26">
        <v>0.05953158466828514</v>
      </c>
      <c r="C153" s="26">
        <v>1.277061250986326</v>
      </c>
      <c r="D153" s="30">
        <v>1.401360773137778</v>
      </c>
      <c r="E153" s="26">
        <v>1.150992066679939</v>
      </c>
      <c r="F153" s="26">
        <v>1.4054356496129667</v>
      </c>
      <c r="G153" s="26">
        <v>1.63098512484031</v>
      </c>
    </row>
    <row r="154" spans="1:7" ht="12.75">
      <c r="A154" s="12" t="str">
        <f t="shared" si="2"/>
        <v>After-tax profit from discontinued ops</v>
      </c>
      <c r="B154" s="26">
        <v>0</v>
      </c>
      <c r="C154" s="26">
        <v>0</v>
      </c>
      <c r="D154" s="30">
        <v>0</v>
      </c>
      <c r="E154" s="26">
        <v>0</v>
      </c>
      <c r="F154" s="26">
        <v>0</v>
      </c>
      <c r="G154" s="26">
        <v>0</v>
      </c>
    </row>
    <row r="155" spans="1:7" ht="12.75">
      <c r="A155" s="12" t="str">
        <f t="shared" si="2"/>
        <v>Minority interests  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</row>
    <row r="156" spans="1:7" ht="12.75">
      <c r="A156" s="13" t="str">
        <f t="shared" si="2"/>
        <v>Net profit after minorities</v>
      </c>
      <c r="B156" s="27">
        <v>-0.08093023607964844</v>
      </c>
      <c r="C156" s="27">
        <v>-5.671258420064014</v>
      </c>
      <c r="D156" s="27">
        <v>-6.543815663030124</v>
      </c>
      <c r="E156" s="27">
        <v>-6.821501186844145</v>
      </c>
      <c r="F156" s="27">
        <v>-5.410015457531885</v>
      </c>
      <c r="G156" s="27">
        <v>-1.393493026696068</v>
      </c>
    </row>
    <row r="157" spans="1:7" ht="12.75">
      <c r="A157" s="13">
        <f t="shared" si="2"/>
      </c>
      <c r="B157" s="27"/>
      <c r="C157" s="27"/>
      <c r="D157" s="27"/>
      <c r="E157" s="27"/>
      <c r="F157" s="27"/>
      <c r="G157" s="27"/>
    </row>
    <row r="158" spans="1:7" ht="12.75">
      <c r="A158" s="6" t="str">
        <f t="shared" si="2"/>
        <v>Average risk-weighted assets</v>
      </c>
      <c r="B158" s="28">
        <v>95.87995075342506</v>
      </c>
      <c r="C158" s="28">
        <v>148.08419091324163</v>
      </c>
      <c r="D158" s="28">
        <v>236.60294166666662</v>
      </c>
      <c r="E158" s="28">
        <v>419.9120833333333</v>
      </c>
      <c r="F158" s="28">
        <v>449.565625</v>
      </c>
      <c r="G158" s="28">
        <v>496.86294642857143</v>
      </c>
    </row>
    <row r="159" spans="1:7" ht="12.75">
      <c r="A159" s="6" t="str">
        <f t="shared" si="2"/>
        <v>Average attributed equity</v>
      </c>
      <c r="B159" s="28">
        <v>7.5260254990141675</v>
      </c>
      <c r="C159" s="28">
        <v>12.564872865102831</v>
      </c>
      <c r="D159" s="28">
        <v>18.57098936278781</v>
      </c>
      <c r="E159" s="28">
        <v>35.51840969899921</v>
      </c>
      <c r="F159" s="28">
        <v>35.05618619455254</v>
      </c>
      <c r="G159" s="28">
        <v>38.61898892303293</v>
      </c>
    </row>
    <row r="160" spans="1:7" ht="12.75">
      <c r="A160" s="6">
        <f t="shared" si="2"/>
      </c>
      <c r="B160" s="5"/>
      <c r="C160" s="5"/>
      <c r="D160" s="5"/>
      <c r="E160" s="5"/>
      <c r="F160" s="5"/>
      <c r="G160" s="5"/>
    </row>
    <row r="161" spans="1:7" ht="12.75">
      <c r="A161" s="4" t="str">
        <f t="shared" si="2"/>
        <v>Cost/income ratio </v>
      </c>
      <c r="B161" s="39" t="s">
        <v>32</v>
      </c>
      <c r="C161" s="39" t="s">
        <v>32</v>
      </c>
      <c r="D161" s="39" t="s">
        <v>32</v>
      </c>
      <c r="E161" s="39" t="s">
        <v>32</v>
      </c>
      <c r="F161" s="39" t="s">
        <v>32</v>
      </c>
      <c r="G161" s="39" t="s">
        <v>32</v>
      </c>
    </row>
    <row r="162" spans="1:7" ht="12.75">
      <c r="A162" s="4" t="str">
        <f t="shared" si="2"/>
        <v>ROE based on net profit</v>
      </c>
      <c r="B162" s="39" t="s">
        <v>32</v>
      </c>
      <c r="C162" s="39" t="s">
        <v>32</v>
      </c>
      <c r="D162" s="39" t="s">
        <v>32</v>
      </c>
      <c r="E162" s="39" t="s">
        <v>32</v>
      </c>
      <c r="F162" s="39" t="s">
        <v>32</v>
      </c>
      <c r="G162" s="39" t="s">
        <v>32</v>
      </c>
    </row>
    <row r="163" ht="12.75">
      <c r="G163" s="21"/>
    </row>
    <row r="164" ht="12.75">
      <c r="G164" s="21"/>
    </row>
    <row r="165" ht="12.75">
      <c r="G165" s="21"/>
    </row>
    <row r="166" ht="12.75">
      <c r="G166" s="21"/>
    </row>
    <row r="167" ht="12.75">
      <c r="G167" s="21"/>
    </row>
    <row r="168" spans="1:12" ht="12.75">
      <c r="A168" s="42" t="s">
        <v>0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ht="12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ht="12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1" ht="12.75" customHeight="1">
      <c r="A171" s="34"/>
      <c r="E171" s="2"/>
      <c r="K171" s="21"/>
    </row>
    <row r="172" spans="5:11" ht="12.75">
      <c r="E172" s="2"/>
      <c r="K172" s="21"/>
    </row>
  </sheetData>
  <mergeCells count="10">
    <mergeCell ref="A168:L170"/>
    <mergeCell ref="B4:G4"/>
    <mergeCell ref="B23:G23"/>
    <mergeCell ref="B24:G24"/>
    <mergeCell ref="B44:G44"/>
    <mergeCell ref="B144:G144"/>
    <mergeCell ref="B64:G64"/>
    <mergeCell ref="B84:G84"/>
    <mergeCell ref="B104:G104"/>
    <mergeCell ref="B124:G124"/>
  </mergeCells>
  <printOptions/>
  <pageMargins left="0.7874015748031497" right="0.35433070866141736" top="0.5118110236220472" bottom="0.6299212598425197" header="0.5118110236220472" footer="0.5118110236220472"/>
  <pageSetup firstPageNumber="12" useFirstPageNumber="1" horizontalDpi="600" verticalDpi="600" orientation="landscape" paperSize="9" scale="63" r:id="rId2"/>
  <headerFooter alignWithMargins="0">
    <oddFooter>&amp;C&amp;"Arial,Standard"&amp;11Segment CEE quarterly&amp;Rpage &amp;P</oddFooter>
  </headerFooter>
  <rowBreaks count="2" manualBreakCount="2">
    <brk id="63" max="12" man="1"/>
    <brk id="10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Kufferath G.m.b.H.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Whoever at</dc:creator>
  <cp:keywords/>
  <dc:description/>
  <cp:lastModifiedBy>T Sommerauer</cp:lastModifiedBy>
  <cp:lastPrinted>2008-09-25T15:24:45Z</cp:lastPrinted>
  <dcterms:created xsi:type="dcterms:W3CDTF">2002-03-12T10:00:39Z</dcterms:created>
  <dcterms:modified xsi:type="dcterms:W3CDTF">2008-09-29T15:24:12Z</dcterms:modified>
  <cp:category/>
  <cp:version/>
  <cp:contentType/>
  <cp:contentStatus/>
</cp:coreProperties>
</file>